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1-4кл" sheetId="1" r:id="rId1"/>
    <sheet name="1-3 кл" sheetId="2" r:id="rId2"/>
    <sheet name="4кл" sheetId="3" r:id="rId3"/>
  </sheets>
  <definedNames/>
  <calcPr fullCalcOnLoad="1"/>
</workbook>
</file>

<file path=xl/sharedStrings.xml><?xml version="1.0" encoding="utf-8"?>
<sst xmlns="http://schemas.openxmlformats.org/spreadsheetml/2006/main" count="177" uniqueCount="51">
  <si>
    <t>Образовательная область</t>
  </si>
  <si>
    <t>Учебные предметы</t>
  </si>
  <si>
    <t>Количество часов в неделю</t>
  </si>
  <si>
    <t>С учетом деления на группы</t>
  </si>
  <si>
    <t>1 классы</t>
  </si>
  <si>
    <t>2 классы</t>
  </si>
  <si>
    <t>3 классы</t>
  </si>
  <si>
    <t>4 классы</t>
  </si>
  <si>
    <t>А</t>
  </si>
  <si>
    <t>Б</t>
  </si>
  <si>
    <t>В</t>
  </si>
  <si>
    <t>Всего</t>
  </si>
  <si>
    <t>с уч. дел</t>
  </si>
  <si>
    <t>Инвариантная часть</t>
  </si>
  <si>
    <t>Филология</t>
  </si>
  <si>
    <t>Русский язык</t>
  </si>
  <si>
    <t>Иностранный язык</t>
  </si>
  <si>
    <t>Математика</t>
  </si>
  <si>
    <t>Естествознание</t>
  </si>
  <si>
    <t>Окружающий мир</t>
  </si>
  <si>
    <t>Искусство</t>
  </si>
  <si>
    <t>Технология</t>
  </si>
  <si>
    <t>Физическая культура</t>
  </si>
  <si>
    <t>ИТОГО</t>
  </si>
  <si>
    <t>Информатика</t>
  </si>
  <si>
    <t>Информатика и ИКТ</t>
  </si>
  <si>
    <t xml:space="preserve">Учебный план I ступени МБОУ г. Иркутска СОШ №7 </t>
  </si>
  <si>
    <t>Региональный компонент</t>
  </si>
  <si>
    <t>Компонент ОУ</t>
  </si>
  <si>
    <t>Предельно допустимая аудиторная учебная нагрузка на 1 ученика</t>
  </si>
  <si>
    <t>Музыка</t>
  </si>
  <si>
    <t>ИЗО</t>
  </si>
  <si>
    <t xml:space="preserve">Часть формируемая участниками образовательного процесса </t>
  </si>
  <si>
    <t>Всего по ступени       в  1-2 кл</t>
  </si>
  <si>
    <t>Комплексный учебный курс "Основы религиозных культур и светской этики"</t>
  </si>
  <si>
    <t>Памятники природы Байкал</t>
  </si>
  <si>
    <t>Обязательная часть</t>
  </si>
  <si>
    <t>Итого</t>
  </si>
  <si>
    <t>Часть формируемая участниками образовательного процесса</t>
  </si>
  <si>
    <t>2013-2014 учебный год</t>
  </si>
  <si>
    <t>Литературное чтение</t>
  </si>
  <si>
    <t>Развитие познавательных способностей</t>
  </si>
  <si>
    <t>Математика и информатика</t>
  </si>
  <si>
    <t>Обществознание и естествознание (окружающий мир)</t>
  </si>
  <si>
    <t>Обществознание и естествознание</t>
  </si>
  <si>
    <t>Компонент образовательного учреждения</t>
  </si>
  <si>
    <t>УК</t>
  </si>
  <si>
    <t>Основы религиозных культур и светской этики</t>
  </si>
  <si>
    <t>Федеральный компонент</t>
  </si>
  <si>
    <t>Итого суммарное количество часов</t>
  </si>
  <si>
    <t>Всего по ступени       в  1-3 кл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</si>
</sst>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 Baltic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 Baltic"/>
      <family val="1"/>
    </font>
    <font>
      <sz val="10"/>
      <color indexed="8"/>
      <name val="Times New Roman Baltic"/>
      <family val="1"/>
    </font>
    <font>
      <b/>
      <sz val="11"/>
      <color indexed="8"/>
      <name val="Times New Roman Baltic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0"/>
      <name val="Times New Roman Baltic"/>
      <family val="0"/>
    </font>
    <font>
      <sz val="11"/>
      <color indexed="8"/>
      <name val="Times New Roman Baltic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48">
    <xf numFmtId="0" fontId="0" fillId="0" borderId="0" xfId="0" applyFont="1" applyAlignment="1">
      <alignment/>
    </xf>
    <xf numFmtId="0" fontId="11" fillId="0" borderId="10" xfId="0" applyFont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32" borderId="28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6" fillId="32" borderId="3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0" fontId="4" fillId="32" borderId="35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32" borderId="47" xfId="0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11" fillId="0" borderId="51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45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11" fillId="36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8" fillId="32" borderId="45" xfId="0" applyFont="1" applyFill="1" applyBorder="1" applyAlignment="1">
      <alignment horizontal="center" vertical="center" wrapText="1"/>
    </xf>
    <xf numFmtId="0" fontId="6" fillId="32" borderId="60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8" fillId="32" borderId="11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/>
    </xf>
    <xf numFmtId="0" fontId="8" fillId="32" borderId="13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36" borderId="6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33" borderId="55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5" fillId="36" borderId="47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36" borderId="47" xfId="0" applyFont="1" applyFill="1" applyBorder="1" applyAlignment="1">
      <alignment horizontal="center"/>
    </xf>
    <xf numFmtId="0" fontId="7" fillId="32" borderId="18" xfId="0" applyFont="1" applyFill="1" applyBorder="1" applyAlignment="1">
      <alignment vertical="center" wrapText="1"/>
    </xf>
    <xf numFmtId="0" fontId="7" fillId="32" borderId="33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vertical="center" wrapText="1"/>
    </xf>
    <xf numFmtId="0" fontId="4" fillId="32" borderId="47" xfId="0" applyFont="1" applyFill="1" applyBorder="1" applyAlignment="1">
      <alignment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36" borderId="47" xfId="0" applyFont="1" applyFill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33" borderId="47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37" borderId="28" xfId="0" applyFont="1" applyFill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36" borderId="35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3" fillId="32" borderId="49" xfId="0" applyFont="1" applyFill="1" applyBorder="1" applyAlignment="1">
      <alignment horizontal="center" vertical="center" wrapText="1"/>
    </xf>
    <xf numFmtId="0" fontId="13" fillId="32" borderId="46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0" fontId="5" fillId="32" borderId="66" xfId="0" applyFont="1" applyFill="1" applyBorder="1" applyAlignment="1">
      <alignment horizontal="center" vertical="center" wrapText="1"/>
    </xf>
    <xf numFmtId="0" fontId="5" fillId="32" borderId="67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68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horizontal="left" vertical="center" wrapText="1"/>
    </xf>
    <xf numFmtId="0" fontId="9" fillId="32" borderId="20" xfId="0" applyFont="1" applyFill="1" applyBorder="1" applyAlignment="1">
      <alignment horizontal="left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69" xfId="0" applyFont="1" applyFill="1" applyBorder="1" applyAlignment="1">
      <alignment horizontal="center" vertical="center" wrapText="1"/>
    </xf>
    <xf numFmtId="0" fontId="4" fillId="32" borderId="63" xfId="0" applyFont="1" applyFill="1" applyBorder="1" applyAlignment="1">
      <alignment horizontal="center" vertical="center" wrapText="1"/>
    </xf>
    <xf numFmtId="0" fontId="4" fillId="32" borderId="70" xfId="0" applyFont="1" applyFill="1" applyBorder="1" applyAlignment="1">
      <alignment horizontal="center" vertical="center" wrapText="1"/>
    </xf>
    <xf numFmtId="0" fontId="4" fillId="32" borderId="71" xfId="0" applyFont="1" applyFill="1" applyBorder="1" applyAlignment="1">
      <alignment horizontal="center" vertical="center" wrapText="1"/>
    </xf>
    <xf numFmtId="0" fontId="4" fillId="32" borderId="72" xfId="0" applyFont="1" applyFill="1" applyBorder="1" applyAlignment="1">
      <alignment horizontal="center" vertical="center" wrapText="1"/>
    </xf>
    <xf numFmtId="0" fontId="3" fillId="32" borderId="73" xfId="0" applyFont="1" applyFill="1" applyBorder="1" applyAlignment="1">
      <alignment horizontal="left" vertical="center" wrapText="1"/>
    </xf>
    <xf numFmtId="0" fontId="3" fillId="32" borderId="56" xfId="0" applyFont="1" applyFill="1" applyBorder="1" applyAlignment="1">
      <alignment horizontal="left" vertical="center" wrapText="1"/>
    </xf>
    <xf numFmtId="0" fontId="8" fillId="32" borderId="59" xfId="0" applyFont="1" applyFill="1" applyBorder="1" applyAlignment="1">
      <alignment horizontal="center" vertical="center" textRotation="90" wrapText="1"/>
    </xf>
    <xf numFmtId="0" fontId="8" fillId="32" borderId="35" xfId="0" applyFont="1" applyFill="1" applyBorder="1" applyAlignment="1">
      <alignment horizontal="center" vertical="center" textRotation="90" wrapText="1"/>
    </xf>
    <xf numFmtId="0" fontId="8" fillId="32" borderId="58" xfId="0" applyFont="1" applyFill="1" applyBorder="1" applyAlignment="1">
      <alignment horizontal="center" vertical="center" textRotation="90" wrapText="1"/>
    </xf>
    <xf numFmtId="0" fontId="13" fillId="0" borderId="65" xfId="0" applyFont="1" applyBorder="1" applyAlignment="1">
      <alignment horizontal="center"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0" fillId="32" borderId="65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74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left" wrapText="1"/>
    </xf>
    <xf numFmtId="0" fontId="6" fillId="0" borderId="68" xfId="0" applyFont="1" applyBorder="1" applyAlignment="1">
      <alignment horizontal="left" wrapText="1"/>
    </xf>
    <xf numFmtId="0" fontId="8" fillId="32" borderId="75" xfId="0" applyFont="1" applyFill="1" applyBorder="1" applyAlignment="1">
      <alignment horizontal="center" vertical="center" textRotation="90" wrapText="1"/>
    </xf>
    <xf numFmtId="0" fontId="8" fillId="32" borderId="76" xfId="0" applyFont="1" applyFill="1" applyBorder="1" applyAlignment="1">
      <alignment horizontal="center" vertical="center" textRotation="90" wrapText="1"/>
    </xf>
    <xf numFmtId="0" fontId="9" fillId="32" borderId="30" xfId="0" applyFont="1" applyFill="1" applyBorder="1" applyAlignment="1">
      <alignment horizontal="left" vertical="center" wrapText="1"/>
    </xf>
    <xf numFmtId="0" fontId="9" fillId="32" borderId="77" xfId="0" applyFont="1" applyFill="1" applyBorder="1" applyAlignment="1">
      <alignment horizontal="left" vertical="center" wrapText="1"/>
    </xf>
    <xf numFmtId="0" fontId="9" fillId="32" borderId="31" xfId="0" applyFont="1" applyFill="1" applyBorder="1" applyAlignment="1">
      <alignment horizontal="left" vertical="center" wrapText="1"/>
    </xf>
    <xf numFmtId="0" fontId="9" fillId="32" borderId="68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31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32" xfId="0" applyFont="1" applyFill="1" applyBorder="1" applyAlignment="1">
      <alignment horizontal="left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left" wrapText="1"/>
    </xf>
    <xf numFmtId="0" fontId="16" fillId="0" borderId="78" xfId="0" applyFont="1" applyBorder="1" applyAlignment="1">
      <alignment horizontal="left" wrapText="1"/>
    </xf>
    <xf numFmtId="0" fontId="4" fillId="0" borderId="5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left" vertical="center" wrapText="1"/>
    </xf>
    <xf numFmtId="0" fontId="18" fillId="32" borderId="14" xfId="0" applyFont="1" applyFill="1" applyBorder="1" applyAlignment="1">
      <alignment horizontal="left" vertical="center" wrapText="1"/>
    </xf>
    <xf numFmtId="0" fontId="19" fillId="0" borderId="39" xfId="0" applyFont="1" applyBorder="1" applyAlignment="1">
      <alignment horizontal="left" wrapText="1"/>
    </xf>
    <xf numFmtId="0" fontId="19" fillId="0" borderId="68" xfId="0" applyFont="1" applyBorder="1" applyAlignment="1">
      <alignment horizontal="left" wrapText="1"/>
    </xf>
    <xf numFmtId="0" fontId="18" fillId="32" borderId="17" xfId="0" applyFont="1" applyFill="1" applyBorder="1" applyAlignment="1">
      <alignment horizontal="left" vertical="center" wrapText="1"/>
    </xf>
    <xf numFmtId="0" fontId="18" fillId="32" borderId="20" xfId="0" applyFont="1" applyFill="1" applyBorder="1" applyAlignment="1">
      <alignment horizontal="left" vertical="center" wrapText="1"/>
    </xf>
    <xf numFmtId="0" fontId="3" fillId="32" borderId="65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left" vertical="center" wrapText="1"/>
    </xf>
    <xf numFmtId="0" fontId="18" fillId="32" borderId="12" xfId="0" applyFont="1" applyFill="1" applyBorder="1" applyAlignment="1">
      <alignment horizontal="left" vertical="center" wrapText="1"/>
    </xf>
    <xf numFmtId="0" fontId="18" fillId="32" borderId="31" xfId="0" applyFont="1" applyFill="1" applyBorder="1" applyAlignment="1">
      <alignment horizontal="left" vertical="center" wrapText="1"/>
    </xf>
    <xf numFmtId="0" fontId="18" fillId="32" borderId="68" xfId="0" applyFont="1" applyFill="1" applyBorder="1" applyAlignment="1">
      <alignment horizontal="left" vertical="center" wrapText="1"/>
    </xf>
    <xf numFmtId="0" fontId="3" fillId="32" borderId="73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69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0" fontId="3" fillId="32" borderId="73" xfId="0" applyFont="1" applyFill="1" applyBorder="1" applyAlignment="1">
      <alignment horizontal="center" vertical="center" wrapText="1"/>
    </xf>
    <xf numFmtId="0" fontId="3" fillId="32" borderId="74" xfId="0" applyFont="1" applyFill="1" applyBorder="1" applyAlignment="1">
      <alignment horizontal="center" vertical="center" wrapText="1"/>
    </xf>
    <xf numFmtId="0" fontId="3" fillId="32" borderId="79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left" wrapText="1"/>
    </xf>
    <xf numFmtId="0" fontId="18" fillId="32" borderId="39" xfId="0" applyFont="1" applyFill="1" applyBorder="1" applyAlignment="1">
      <alignment horizontal="left" vertical="center" wrapText="1"/>
    </xf>
    <xf numFmtId="0" fontId="18" fillId="32" borderId="68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80" xfId="0" applyFont="1" applyFill="1" applyBorder="1" applyAlignment="1">
      <alignment horizontal="center" vertical="center" wrapText="1"/>
    </xf>
    <xf numFmtId="0" fontId="13" fillId="32" borderId="25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4" fillId="32" borderId="56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5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 wrapText="1"/>
    </xf>
    <xf numFmtId="0" fontId="10" fillId="32" borderId="74" xfId="0" applyFont="1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10" fillId="32" borderId="70" xfId="0" applyFont="1" applyFill="1" applyBorder="1" applyAlignment="1">
      <alignment horizontal="left" vertical="center" wrapText="1"/>
    </xf>
    <xf numFmtId="0" fontId="13" fillId="0" borderId="65" xfId="0" applyFont="1" applyBorder="1" applyAlignment="1">
      <alignment horizontal="left" vertical="center" wrapText="1" readingOrder="1"/>
    </xf>
    <xf numFmtId="0" fontId="13" fillId="0" borderId="66" xfId="0" applyFont="1" applyBorder="1" applyAlignment="1">
      <alignment horizontal="left" vertical="center" wrapText="1" readingOrder="1"/>
    </xf>
    <xf numFmtId="0" fontId="13" fillId="0" borderId="67" xfId="0" applyFont="1" applyBorder="1" applyAlignment="1">
      <alignment horizontal="left" vertical="center" wrapText="1" readingOrder="1"/>
    </xf>
    <xf numFmtId="0" fontId="10" fillId="32" borderId="65" xfId="0" applyFont="1" applyFill="1" applyBorder="1" applyAlignment="1">
      <alignment horizontal="left" vertical="center" wrapText="1"/>
    </xf>
    <xf numFmtId="0" fontId="10" fillId="32" borderId="66" xfId="0" applyFont="1" applyFill="1" applyBorder="1" applyAlignment="1">
      <alignment horizontal="left" vertical="center" wrapText="1"/>
    </xf>
    <xf numFmtId="0" fontId="10" fillId="32" borderId="67" xfId="0" applyFont="1" applyFill="1" applyBorder="1" applyAlignment="1">
      <alignment horizontal="left" vertical="center" wrapText="1"/>
    </xf>
    <xf numFmtId="0" fontId="17" fillId="32" borderId="15" xfId="0" applyFont="1" applyFill="1" applyBorder="1" applyAlignment="1">
      <alignment horizontal="left" vertical="center" wrapText="1"/>
    </xf>
    <xf numFmtId="0" fontId="17" fillId="32" borderId="16" xfId="0" applyFont="1" applyFill="1" applyBorder="1" applyAlignment="1">
      <alignment horizontal="left" vertical="center" wrapText="1"/>
    </xf>
    <xf numFmtId="0" fontId="17" fillId="32" borderId="11" xfId="0" applyFont="1" applyFill="1" applyBorder="1" applyAlignment="1">
      <alignment horizontal="left" vertical="center" wrapText="1"/>
    </xf>
    <xf numFmtId="0" fontId="17" fillId="32" borderId="17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6" fillId="0" borderId="65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8" fillId="32" borderId="81" xfId="0" applyFont="1" applyFill="1" applyBorder="1" applyAlignment="1">
      <alignment horizontal="center" vertical="center" textRotation="90" wrapText="1"/>
    </xf>
    <xf numFmtId="0" fontId="5" fillId="0" borderId="7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8" fillId="32" borderId="39" xfId="0" applyFont="1" applyFill="1" applyBorder="1" applyAlignment="1">
      <alignment horizontal="left" vertical="center" wrapText="1"/>
    </xf>
    <xf numFmtId="0" fontId="4" fillId="32" borderId="59" xfId="0" applyFont="1" applyFill="1" applyBorder="1" applyAlignment="1">
      <alignment horizontal="center" vertical="center" wrapText="1"/>
    </xf>
    <xf numFmtId="0" fontId="4" fillId="32" borderId="58" xfId="0" applyFont="1" applyFill="1" applyBorder="1" applyAlignment="1">
      <alignment horizontal="center" vertical="center" wrapText="1"/>
    </xf>
    <xf numFmtId="0" fontId="18" fillId="32" borderId="32" xfId="0" applyFont="1" applyFill="1" applyBorder="1" applyAlignment="1">
      <alignment horizontal="left" vertical="center" wrapText="1"/>
    </xf>
    <xf numFmtId="0" fontId="18" fillId="32" borderId="23" xfId="0" applyFont="1" applyFill="1" applyBorder="1" applyAlignment="1">
      <alignment horizontal="left" vertical="center" wrapText="1"/>
    </xf>
    <xf numFmtId="0" fontId="18" fillId="32" borderId="41" xfId="0" applyFont="1" applyFill="1" applyBorder="1" applyAlignment="1">
      <alignment horizontal="left" vertical="center" wrapText="1"/>
    </xf>
    <xf numFmtId="0" fontId="3" fillId="32" borderId="76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82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75" zoomScaleNormal="75" zoomScalePageLayoutView="0" workbookViewId="0" topLeftCell="A1">
      <selection activeCell="T22" sqref="T22"/>
    </sheetView>
  </sheetViews>
  <sheetFormatPr defaultColWidth="9.140625" defaultRowHeight="15"/>
  <cols>
    <col min="1" max="1" width="5.28125" style="0" customWidth="1"/>
    <col min="2" max="2" width="15.7109375" style="0" customWidth="1"/>
    <col min="5" max="5" width="4.140625" style="0" customWidth="1"/>
    <col min="6" max="6" width="4.00390625" style="0" customWidth="1"/>
    <col min="7" max="7" width="4.421875" style="0" customWidth="1"/>
    <col min="8" max="8" width="6.140625" style="0" customWidth="1"/>
    <col min="9" max="9" width="6.28125" style="0" customWidth="1"/>
    <col min="10" max="10" width="4.421875" style="0" customWidth="1"/>
    <col min="11" max="11" width="4.57421875" style="0" customWidth="1"/>
    <col min="12" max="12" width="5.421875" style="0" customWidth="1"/>
    <col min="13" max="13" width="6.8515625" style="0" customWidth="1"/>
    <col min="14" max="14" width="6.28125" style="0" customWidth="1"/>
    <col min="15" max="15" width="4.421875" style="0" customWidth="1"/>
    <col min="16" max="16" width="4.8515625" style="0" customWidth="1"/>
    <col min="17" max="17" width="4.57421875" style="0" customWidth="1"/>
    <col min="18" max="18" width="5.8515625" style="0" customWidth="1"/>
    <col min="19" max="19" width="5.7109375" style="0" customWidth="1"/>
    <col min="20" max="20" width="5.140625" style="0" customWidth="1"/>
    <col min="21" max="21" width="5.8515625" style="0" customWidth="1"/>
    <col min="22" max="22" width="5.140625" style="0" customWidth="1"/>
    <col min="23" max="23" width="6.28125" style="0" customWidth="1"/>
    <col min="24" max="24" width="6.421875" style="0" customWidth="1"/>
    <col min="26" max="26" width="10.8515625" style="0" customWidth="1"/>
  </cols>
  <sheetData>
    <row r="1" spans="1:26" ht="15.75">
      <c r="A1" s="187" t="s">
        <v>26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ht="15.75">
      <c r="A2" s="188" t="s">
        <v>39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ht="15.75" thickBot="1"/>
    <row r="4" spans="1:26" ht="15" customHeight="1" thickBot="1">
      <c r="A4" s="217" t="s">
        <v>13</v>
      </c>
      <c r="B4" s="199" t="s">
        <v>0</v>
      </c>
      <c r="C4" s="209" t="s">
        <v>1</v>
      </c>
      <c r="D4" s="210"/>
      <c r="E4" s="192" t="s">
        <v>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4"/>
      <c r="Y4" s="243" t="s">
        <v>33</v>
      </c>
      <c r="Z4" s="246" t="s">
        <v>3</v>
      </c>
    </row>
    <row r="5" spans="1:26" ht="15.75" thickBot="1">
      <c r="A5" s="218"/>
      <c r="B5" s="200"/>
      <c r="C5" s="211"/>
      <c r="D5" s="212"/>
      <c r="E5" s="189" t="s">
        <v>4</v>
      </c>
      <c r="F5" s="190"/>
      <c r="G5" s="190"/>
      <c r="H5" s="190"/>
      <c r="I5" s="191"/>
      <c r="J5" s="192" t="s">
        <v>5</v>
      </c>
      <c r="K5" s="193"/>
      <c r="L5" s="193"/>
      <c r="M5" s="193"/>
      <c r="N5" s="194"/>
      <c r="O5" s="192" t="s">
        <v>6</v>
      </c>
      <c r="P5" s="193"/>
      <c r="Q5" s="193"/>
      <c r="R5" s="193"/>
      <c r="S5" s="194"/>
      <c r="T5" s="192" t="s">
        <v>7</v>
      </c>
      <c r="U5" s="193"/>
      <c r="V5" s="193"/>
      <c r="W5" s="193"/>
      <c r="X5" s="194"/>
      <c r="Y5" s="244"/>
      <c r="Z5" s="247"/>
    </row>
    <row r="6" spans="1:26" ht="26.25" customHeight="1" thickBot="1">
      <c r="A6" s="218"/>
      <c r="B6" s="200"/>
      <c r="C6" s="211"/>
      <c r="D6" s="212"/>
      <c r="E6" s="14" t="s">
        <v>8</v>
      </c>
      <c r="F6" s="15" t="s">
        <v>9</v>
      </c>
      <c r="G6" s="15" t="s">
        <v>10</v>
      </c>
      <c r="H6" s="249" t="s">
        <v>11</v>
      </c>
      <c r="I6" s="251" t="s">
        <v>12</v>
      </c>
      <c r="J6" s="14" t="s">
        <v>8</v>
      </c>
      <c r="K6" s="15" t="s">
        <v>9</v>
      </c>
      <c r="L6" s="15" t="s">
        <v>10</v>
      </c>
      <c r="M6" s="205" t="s">
        <v>11</v>
      </c>
      <c r="N6" s="207" t="s">
        <v>12</v>
      </c>
      <c r="O6" s="14" t="s">
        <v>8</v>
      </c>
      <c r="P6" s="15" t="s">
        <v>9</v>
      </c>
      <c r="Q6" s="15" t="s">
        <v>10</v>
      </c>
      <c r="R6" s="205" t="s">
        <v>11</v>
      </c>
      <c r="S6" s="207" t="s">
        <v>12</v>
      </c>
      <c r="T6" s="14" t="s">
        <v>8</v>
      </c>
      <c r="U6" s="15" t="s">
        <v>9</v>
      </c>
      <c r="V6" s="15" t="s">
        <v>10</v>
      </c>
      <c r="W6" s="205" t="s">
        <v>11</v>
      </c>
      <c r="X6" s="207" t="s">
        <v>12</v>
      </c>
      <c r="Y6" s="244"/>
      <c r="Z6" s="247"/>
    </row>
    <row r="7" spans="1:26" ht="15.75" thickBot="1">
      <c r="A7" s="218"/>
      <c r="B7" s="242"/>
      <c r="C7" s="213"/>
      <c r="D7" s="214"/>
      <c r="E7" s="25" t="s">
        <v>46</v>
      </c>
      <c r="F7" s="26" t="s">
        <v>46</v>
      </c>
      <c r="G7" s="26" t="s">
        <v>46</v>
      </c>
      <c r="H7" s="250"/>
      <c r="I7" s="252"/>
      <c r="J7" s="25" t="s">
        <v>46</v>
      </c>
      <c r="K7" s="26" t="s">
        <v>46</v>
      </c>
      <c r="L7" s="26" t="s">
        <v>46</v>
      </c>
      <c r="M7" s="206"/>
      <c r="N7" s="208"/>
      <c r="O7" s="25" t="s">
        <v>46</v>
      </c>
      <c r="P7" s="26" t="s">
        <v>46</v>
      </c>
      <c r="Q7" s="26" t="s">
        <v>46</v>
      </c>
      <c r="R7" s="206"/>
      <c r="S7" s="208"/>
      <c r="T7" s="25" t="s">
        <v>46</v>
      </c>
      <c r="U7" s="26" t="s">
        <v>46</v>
      </c>
      <c r="V7" s="26" t="s">
        <v>46</v>
      </c>
      <c r="W7" s="206"/>
      <c r="X7" s="208"/>
      <c r="Y7" s="245"/>
      <c r="Z7" s="248"/>
    </row>
    <row r="8" spans="1:26" ht="16.5" thickBot="1">
      <c r="A8" s="218"/>
      <c r="B8" s="199" t="s">
        <v>14</v>
      </c>
      <c r="C8" s="201" t="s">
        <v>15</v>
      </c>
      <c r="D8" s="202"/>
      <c r="E8" s="7">
        <v>5</v>
      </c>
      <c r="F8" s="8">
        <v>5</v>
      </c>
      <c r="G8" s="8">
        <v>5</v>
      </c>
      <c r="H8" s="8">
        <f>SUM(E8:G8)</f>
        <v>15</v>
      </c>
      <c r="I8" s="16">
        <f>SUM(E8:G8)</f>
        <v>15</v>
      </c>
      <c r="J8" s="7">
        <v>5</v>
      </c>
      <c r="K8" s="8">
        <v>5</v>
      </c>
      <c r="L8" s="8">
        <v>5</v>
      </c>
      <c r="M8" s="8">
        <f>SUM(J8:L8)</f>
        <v>15</v>
      </c>
      <c r="N8" s="16">
        <f>SUM(J8:L8)</f>
        <v>15</v>
      </c>
      <c r="O8" s="7">
        <v>5</v>
      </c>
      <c r="P8" s="8">
        <v>5</v>
      </c>
      <c r="Q8" s="8">
        <v>5</v>
      </c>
      <c r="R8" s="8">
        <f>SUM(O8:Q8)</f>
        <v>15</v>
      </c>
      <c r="S8" s="16">
        <f>SUM(O8:Q8)</f>
        <v>15</v>
      </c>
      <c r="T8" s="7">
        <v>3</v>
      </c>
      <c r="U8" s="8">
        <v>3</v>
      </c>
      <c r="V8" s="8">
        <v>3</v>
      </c>
      <c r="W8" s="8">
        <f>SUM(T8:V8)</f>
        <v>9</v>
      </c>
      <c r="X8" s="16">
        <f>SUM(T8:V8)</f>
        <v>9</v>
      </c>
      <c r="Y8" s="20">
        <f>H8+M8+R8+W8</f>
        <v>54</v>
      </c>
      <c r="Z8" s="3">
        <f>I8+N8+S8+X8</f>
        <v>54</v>
      </c>
    </row>
    <row r="9" spans="1:26" ht="16.5" thickBot="1">
      <c r="A9" s="218"/>
      <c r="B9" s="200"/>
      <c r="C9" s="203" t="s">
        <v>40</v>
      </c>
      <c r="D9" s="204"/>
      <c r="E9" s="9">
        <v>4</v>
      </c>
      <c r="F9" s="10">
        <v>4</v>
      </c>
      <c r="G9" s="10">
        <v>4</v>
      </c>
      <c r="H9" s="10">
        <f aca="true" t="shared" si="0" ref="H9:H15">SUM(E9:G9)</f>
        <v>12</v>
      </c>
      <c r="I9" s="17">
        <f aca="true" t="shared" si="1" ref="I9:I15">SUM(E9:G9)</f>
        <v>12</v>
      </c>
      <c r="J9" s="9">
        <v>4</v>
      </c>
      <c r="K9" s="10">
        <v>4</v>
      </c>
      <c r="L9" s="10">
        <v>4</v>
      </c>
      <c r="M9" s="10">
        <f aca="true" t="shared" si="2" ref="M9:M15">SUM(J9:L9)</f>
        <v>12</v>
      </c>
      <c r="N9" s="17">
        <f>SUM(J9:L9)</f>
        <v>12</v>
      </c>
      <c r="O9" s="9">
        <v>4</v>
      </c>
      <c r="P9" s="10">
        <v>4</v>
      </c>
      <c r="Q9" s="10">
        <v>4</v>
      </c>
      <c r="R9" s="10">
        <f aca="true" t="shared" si="3" ref="R9:R25">SUM(O9:Q9)</f>
        <v>12</v>
      </c>
      <c r="S9" s="17">
        <f>SUM(O9:Q9)</f>
        <v>12</v>
      </c>
      <c r="T9" s="9">
        <v>2</v>
      </c>
      <c r="U9" s="10">
        <v>2</v>
      </c>
      <c r="V9" s="10">
        <v>2</v>
      </c>
      <c r="W9" s="10">
        <f aca="true" t="shared" si="4" ref="W9:W25">SUM(T9:V9)</f>
        <v>6</v>
      </c>
      <c r="X9" s="17">
        <f>SUM(T9:V9)</f>
        <v>6</v>
      </c>
      <c r="Y9" s="20">
        <f aca="true" t="shared" si="5" ref="Y9:Y23">H9+M9+R9+W9</f>
        <v>42</v>
      </c>
      <c r="Z9" s="3">
        <f aca="true" t="shared" si="6" ref="Z9:Z23">I9+N9+S9+X9</f>
        <v>42</v>
      </c>
    </row>
    <row r="10" spans="1:26" ht="16.5" thickBot="1">
      <c r="A10" s="218"/>
      <c r="B10" s="196"/>
      <c r="C10" s="203" t="s">
        <v>16</v>
      </c>
      <c r="D10" s="204"/>
      <c r="E10" s="9">
        <v>0</v>
      </c>
      <c r="F10" s="10">
        <v>0</v>
      </c>
      <c r="G10" s="10">
        <v>0</v>
      </c>
      <c r="H10" s="10">
        <f t="shared" si="0"/>
        <v>0</v>
      </c>
      <c r="I10" s="17">
        <f>SUM(E10:G10)*2</f>
        <v>0</v>
      </c>
      <c r="J10" s="9">
        <v>2</v>
      </c>
      <c r="K10" s="10">
        <v>2</v>
      </c>
      <c r="L10" s="10">
        <v>2</v>
      </c>
      <c r="M10" s="10">
        <f t="shared" si="2"/>
        <v>6</v>
      </c>
      <c r="N10" s="34">
        <f>SUM(J10:L10)*2</f>
        <v>12</v>
      </c>
      <c r="O10" s="9">
        <v>2</v>
      </c>
      <c r="P10" s="10">
        <v>2</v>
      </c>
      <c r="Q10" s="10">
        <v>2</v>
      </c>
      <c r="R10" s="10">
        <f t="shared" si="3"/>
        <v>6</v>
      </c>
      <c r="S10" s="34">
        <f>SUM(O10:Q10)*2</f>
        <v>12</v>
      </c>
      <c r="T10" s="9">
        <v>2</v>
      </c>
      <c r="U10" s="10">
        <v>2</v>
      </c>
      <c r="V10" s="10">
        <v>2</v>
      </c>
      <c r="W10" s="10">
        <f t="shared" si="4"/>
        <v>6</v>
      </c>
      <c r="X10" s="34">
        <f>SUM(T10:V10)*2</f>
        <v>12</v>
      </c>
      <c r="Y10" s="20">
        <f t="shared" si="5"/>
        <v>18</v>
      </c>
      <c r="Z10" s="33">
        <f t="shared" si="6"/>
        <v>36</v>
      </c>
    </row>
    <row r="11" spans="1:26" ht="16.5" thickBot="1">
      <c r="A11" s="218"/>
      <c r="B11" s="2" t="s">
        <v>17</v>
      </c>
      <c r="C11" s="203" t="s">
        <v>17</v>
      </c>
      <c r="D11" s="204"/>
      <c r="E11" s="9">
        <v>4</v>
      </c>
      <c r="F11" s="10">
        <v>4</v>
      </c>
      <c r="G11" s="10">
        <v>4</v>
      </c>
      <c r="H11" s="10">
        <f t="shared" si="0"/>
        <v>12</v>
      </c>
      <c r="I11" s="17">
        <f t="shared" si="1"/>
        <v>12</v>
      </c>
      <c r="J11" s="9">
        <v>4</v>
      </c>
      <c r="K11" s="10">
        <v>4</v>
      </c>
      <c r="L11" s="10">
        <v>4</v>
      </c>
      <c r="M11" s="10">
        <f t="shared" si="2"/>
        <v>12</v>
      </c>
      <c r="N11" s="17">
        <f>SUM(J11:L11)</f>
        <v>12</v>
      </c>
      <c r="O11" s="9">
        <v>4</v>
      </c>
      <c r="P11" s="10">
        <v>4</v>
      </c>
      <c r="Q11" s="10">
        <v>4</v>
      </c>
      <c r="R11" s="10">
        <f t="shared" si="3"/>
        <v>12</v>
      </c>
      <c r="S11" s="17">
        <f aca="true" t="shared" si="7" ref="S11:S16">SUM(O11:Q11)</f>
        <v>12</v>
      </c>
      <c r="T11" s="9">
        <v>4</v>
      </c>
      <c r="U11" s="10">
        <v>4</v>
      </c>
      <c r="V11" s="10">
        <v>4</v>
      </c>
      <c r="W11" s="10">
        <f t="shared" si="4"/>
        <v>12</v>
      </c>
      <c r="X11" s="17">
        <f aca="true" t="shared" si="8" ref="X11:X17">SUM(T11:V11)</f>
        <v>12</v>
      </c>
      <c r="Y11" s="20">
        <f t="shared" si="5"/>
        <v>48</v>
      </c>
      <c r="Z11" s="3">
        <f t="shared" si="6"/>
        <v>48</v>
      </c>
    </row>
    <row r="12" spans="1:26" ht="16.5" thickBot="1">
      <c r="A12" s="218"/>
      <c r="B12" s="2" t="s">
        <v>18</v>
      </c>
      <c r="C12" s="203" t="s">
        <v>19</v>
      </c>
      <c r="D12" s="204"/>
      <c r="E12" s="9">
        <v>2</v>
      </c>
      <c r="F12" s="10">
        <v>2</v>
      </c>
      <c r="G12" s="10">
        <v>2</v>
      </c>
      <c r="H12" s="10">
        <f t="shared" si="0"/>
        <v>6</v>
      </c>
      <c r="I12" s="17">
        <f t="shared" si="1"/>
        <v>6</v>
      </c>
      <c r="J12" s="9">
        <v>2</v>
      </c>
      <c r="K12" s="10">
        <v>2</v>
      </c>
      <c r="L12" s="10">
        <v>2</v>
      </c>
      <c r="M12" s="10">
        <f t="shared" si="2"/>
        <v>6</v>
      </c>
      <c r="N12" s="17">
        <f>SUM(J12:L12)</f>
        <v>6</v>
      </c>
      <c r="O12" s="9">
        <v>2</v>
      </c>
      <c r="P12" s="10">
        <v>2</v>
      </c>
      <c r="Q12" s="10">
        <v>2</v>
      </c>
      <c r="R12" s="10">
        <f t="shared" si="3"/>
        <v>6</v>
      </c>
      <c r="S12" s="17">
        <f t="shared" si="7"/>
        <v>6</v>
      </c>
      <c r="T12" s="9">
        <v>2</v>
      </c>
      <c r="U12" s="10">
        <v>2</v>
      </c>
      <c r="V12" s="10">
        <v>2</v>
      </c>
      <c r="W12" s="10">
        <f t="shared" si="4"/>
        <v>6</v>
      </c>
      <c r="X12" s="17">
        <f t="shared" si="8"/>
        <v>6</v>
      </c>
      <c r="Y12" s="20">
        <f t="shared" si="5"/>
        <v>24</v>
      </c>
      <c r="Z12" s="3">
        <f t="shared" si="6"/>
        <v>24</v>
      </c>
    </row>
    <row r="13" spans="1:26" ht="16.5" thickBot="1">
      <c r="A13" s="218"/>
      <c r="B13" s="195" t="s">
        <v>20</v>
      </c>
      <c r="C13" s="197" t="s">
        <v>30</v>
      </c>
      <c r="D13" s="198"/>
      <c r="E13" s="9">
        <v>1</v>
      </c>
      <c r="F13" s="10">
        <v>1</v>
      </c>
      <c r="G13" s="10">
        <v>1</v>
      </c>
      <c r="H13" s="10">
        <f t="shared" si="0"/>
        <v>3</v>
      </c>
      <c r="I13" s="17">
        <f t="shared" si="1"/>
        <v>3</v>
      </c>
      <c r="J13" s="9">
        <v>1</v>
      </c>
      <c r="K13" s="10">
        <v>1</v>
      </c>
      <c r="L13" s="10">
        <v>1</v>
      </c>
      <c r="M13" s="10">
        <f t="shared" si="2"/>
        <v>3</v>
      </c>
      <c r="N13" s="17">
        <f>SUM(J13:L13)</f>
        <v>3</v>
      </c>
      <c r="O13" s="9">
        <v>1</v>
      </c>
      <c r="P13" s="10">
        <v>1</v>
      </c>
      <c r="Q13" s="10">
        <v>1</v>
      </c>
      <c r="R13" s="10">
        <f t="shared" si="3"/>
        <v>3</v>
      </c>
      <c r="S13" s="17">
        <f t="shared" si="7"/>
        <v>3</v>
      </c>
      <c r="T13" s="9">
        <v>1</v>
      </c>
      <c r="U13" s="10">
        <v>1</v>
      </c>
      <c r="V13" s="10">
        <v>1</v>
      </c>
      <c r="W13" s="10">
        <f t="shared" si="4"/>
        <v>3</v>
      </c>
      <c r="X13" s="17">
        <f t="shared" si="8"/>
        <v>3</v>
      </c>
      <c r="Y13" s="20">
        <f>H13+M13+R13+W13</f>
        <v>12</v>
      </c>
      <c r="Z13" s="3">
        <f>I13+N13+S13+X13</f>
        <v>12</v>
      </c>
    </row>
    <row r="14" spans="1:26" ht="16.5" thickBot="1">
      <c r="A14" s="218"/>
      <c r="B14" s="196"/>
      <c r="C14" s="197" t="s">
        <v>31</v>
      </c>
      <c r="D14" s="198"/>
      <c r="E14" s="9">
        <v>1</v>
      </c>
      <c r="F14" s="10">
        <v>1</v>
      </c>
      <c r="G14" s="10">
        <v>1</v>
      </c>
      <c r="H14" s="10">
        <f t="shared" si="0"/>
        <v>3</v>
      </c>
      <c r="I14" s="17">
        <f t="shared" si="1"/>
        <v>3</v>
      </c>
      <c r="J14" s="9">
        <v>1</v>
      </c>
      <c r="K14" s="10">
        <v>1</v>
      </c>
      <c r="L14" s="10">
        <v>1</v>
      </c>
      <c r="M14" s="10">
        <f t="shared" si="2"/>
        <v>3</v>
      </c>
      <c r="N14" s="17">
        <f>SUM(J14:L14)</f>
        <v>3</v>
      </c>
      <c r="O14" s="9">
        <v>1</v>
      </c>
      <c r="P14" s="10">
        <v>1</v>
      </c>
      <c r="Q14" s="10">
        <v>1</v>
      </c>
      <c r="R14" s="10">
        <f t="shared" si="3"/>
        <v>3</v>
      </c>
      <c r="S14" s="17">
        <f t="shared" si="7"/>
        <v>3</v>
      </c>
      <c r="T14" s="9">
        <v>1</v>
      </c>
      <c r="U14" s="10">
        <v>1</v>
      </c>
      <c r="V14" s="10">
        <v>1</v>
      </c>
      <c r="W14" s="10">
        <f t="shared" si="4"/>
        <v>3</v>
      </c>
      <c r="X14" s="17">
        <f t="shared" si="8"/>
        <v>3</v>
      </c>
      <c r="Y14" s="20">
        <f t="shared" si="5"/>
        <v>12</v>
      </c>
      <c r="Z14" s="3">
        <f t="shared" si="6"/>
        <v>12</v>
      </c>
    </row>
    <row r="15" spans="1:26" ht="16.5" thickBot="1">
      <c r="A15" s="218"/>
      <c r="B15" s="2" t="s">
        <v>21</v>
      </c>
      <c r="C15" s="197" t="s">
        <v>21</v>
      </c>
      <c r="D15" s="198"/>
      <c r="E15" s="9">
        <v>1</v>
      </c>
      <c r="F15" s="10">
        <v>1</v>
      </c>
      <c r="G15" s="10">
        <v>1</v>
      </c>
      <c r="H15" s="10">
        <f t="shared" si="0"/>
        <v>3</v>
      </c>
      <c r="I15" s="17">
        <f t="shared" si="1"/>
        <v>3</v>
      </c>
      <c r="J15" s="9">
        <v>1</v>
      </c>
      <c r="K15" s="10">
        <v>1</v>
      </c>
      <c r="L15" s="10">
        <v>1</v>
      </c>
      <c r="M15" s="10">
        <f t="shared" si="2"/>
        <v>3</v>
      </c>
      <c r="N15" s="17">
        <f>SUM(J15:L15)</f>
        <v>3</v>
      </c>
      <c r="O15" s="9">
        <v>1</v>
      </c>
      <c r="P15" s="10">
        <v>1</v>
      </c>
      <c r="Q15" s="10">
        <v>1</v>
      </c>
      <c r="R15" s="10">
        <f t="shared" si="3"/>
        <v>3</v>
      </c>
      <c r="S15" s="17">
        <f t="shared" si="7"/>
        <v>3</v>
      </c>
      <c r="T15" s="9">
        <v>2</v>
      </c>
      <c r="U15" s="10">
        <v>2</v>
      </c>
      <c r="V15" s="10">
        <v>2</v>
      </c>
      <c r="W15" s="10">
        <f t="shared" si="4"/>
        <v>6</v>
      </c>
      <c r="X15" s="17">
        <f t="shared" si="8"/>
        <v>6</v>
      </c>
      <c r="Y15" s="20">
        <f t="shared" si="5"/>
        <v>15</v>
      </c>
      <c r="Z15" s="3">
        <f t="shared" si="6"/>
        <v>15</v>
      </c>
    </row>
    <row r="16" spans="1:26" ht="28.5" customHeight="1" thickBot="1">
      <c r="A16" s="218"/>
      <c r="B16" s="6" t="s">
        <v>22</v>
      </c>
      <c r="C16" s="234" t="s">
        <v>22</v>
      </c>
      <c r="D16" s="235"/>
      <c r="E16" s="11">
        <v>3</v>
      </c>
      <c r="F16" s="12">
        <v>3</v>
      </c>
      <c r="G16" s="12">
        <v>3</v>
      </c>
      <c r="H16" s="12">
        <f>SUM(E16:G16)</f>
        <v>9</v>
      </c>
      <c r="I16" s="18">
        <f>SUM(E16:G16)</f>
        <v>9</v>
      </c>
      <c r="J16" s="11">
        <v>3</v>
      </c>
      <c r="K16" s="12">
        <v>3</v>
      </c>
      <c r="L16" s="12">
        <v>3</v>
      </c>
      <c r="M16" s="12">
        <f>SUM(J16:L16)</f>
        <v>9</v>
      </c>
      <c r="N16" s="18">
        <v>9</v>
      </c>
      <c r="O16" s="11">
        <v>3</v>
      </c>
      <c r="P16" s="12">
        <v>3</v>
      </c>
      <c r="Q16" s="12">
        <v>3</v>
      </c>
      <c r="R16" s="12">
        <f>SUM(O16:Q16)</f>
        <v>9</v>
      </c>
      <c r="S16" s="18">
        <f t="shared" si="7"/>
        <v>9</v>
      </c>
      <c r="T16" s="11">
        <v>3</v>
      </c>
      <c r="U16" s="12">
        <v>3</v>
      </c>
      <c r="V16" s="12">
        <v>3</v>
      </c>
      <c r="W16" s="12">
        <f>SUM(T16:V16)</f>
        <v>9</v>
      </c>
      <c r="X16" s="18">
        <f t="shared" si="8"/>
        <v>9</v>
      </c>
      <c r="Y16" s="20">
        <f t="shared" si="5"/>
        <v>36</v>
      </c>
      <c r="Z16" s="3">
        <f t="shared" si="6"/>
        <v>36</v>
      </c>
    </row>
    <row r="17" spans="1:26" ht="71.25" customHeight="1" thickBot="1">
      <c r="A17" s="219"/>
      <c r="B17" s="6" t="s">
        <v>47</v>
      </c>
      <c r="C17" s="203" t="s">
        <v>34</v>
      </c>
      <c r="D17" s="204"/>
      <c r="E17" s="11"/>
      <c r="F17" s="12"/>
      <c r="G17" s="12"/>
      <c r="H17" s="12"/>
      <c r="I17" s="18"/>
      <c r="J17" s="11"/>
      <c r="K17" s="12"/>
      <c r="L17" s="12"/>
      <c r="M17" s="12"/>
      <c r="N17" s="18"/>
      <c r="O17" s="11"/>
      <c r="P17" s="12"/>
      <c r="Q17" s="12"/>
      <c r="R17" s="12"/>
      <c r="S17" s="18"/>
      <c r="T17" s="4">
        <v>1</v>
      </c>
      <c r="U17" s="1">
        <v>1</v>
      </c>
      <c r="V17" s="1">
        <v>1</v>
      </c>
      <c r="W17" s="1">
        <f>SUM(T17:V17)</f>
        <v>3</v>
      </c>
      <c r="X17" s="5">
        <f t="shared" si="8"/>
        <v>3</v>
      </c>
      <c r="Y17" s="20">
        <f t="shared" si="5"/>
        <v>3</v>
      </c>
      <c r="Z17" s="3">
        <f t="shared" si="6"/>
        <v>3</v>
      </c>
    </row>
    <row r="18" spans="1:26" ht="15.75" customHeight="1" thickBot="1">
      <c r="A18" s="223" t="s">
        <v>23</v>
      </c>
      <c r="B18" s="221"/>
      <c r="C18" s="221"/>
      <c r="D18" s="222"/>
      <c r="E18" s="21">
        <f>SUM(E8:E17)</f>
        <v>21</v>
      </c>
      <c r="F18" s="22">
        <f>SUM(F8:F17)</f>
        <v>21</v>
      </c>
      <c r="G18" s="22">
        <f>SUM(G8:G17)</f>
        <v>21</v>
      </c>
      <c r="H18" s="22">
        <f aca="true" t="shared" si="9" ref="H18:H25">SUM(E18:G18)</f>
        <v>63</v>
      </c>
      <c r="I18" s="23">
        <f>SUM(I8:I17)</f>
        <v>63</v>
      </c>
      <c r="J18" s="21">
        <f>SUM(J8:J17)</f>
        <v>23</v>
      </c>
      <c r="K18" s="22">
        <f>SUM(K8:K17)</f>
        <v>23</v>
      </c>
      <c r="L18" s="22">
        <f>SUM(L8:L17)</f>
        <v>23</v>
      </c>
      <c r="M18" s="22">
        <f aca="true" t="shared" si="10" ref="M18:M25">SUM(J18:L18)</f>
        <v>69</v>
      </c>
      <c r="N18" s="23">
        <f>SUM(N8:N17)</f>
        <v>75</v>
      </c>
      <c r="O18" s="21">
        <f>SUM(O8:O17)</f>
        <v>23</v>
      </c>
      <c r="P18" s="22">
        <f>SUM(P8:P17)</f>
        <v>23</v>
      </c>
      <c r="Q18" s="22">
        <f>SUM(Q8:Q17)</f>
        <v>23</v>
      </c>
      <c r="R18" s="22">
        <f t="shared" si="3"/>
        <v>69</v>
      </c>
      <c r="S18" s="23">
        <f>SUM(S8:S17)</f>
        <v>75</v>
      </c>
      <c r="T18" s="21">
        <f>SUM(T8:T17)</f>
        <v>21</v>
      </c>
      <c r="U18" s="22">
        <f>SUM(U8:U17)</f>
        <v>21</v>
      </c>
      <c r="V18" s="22">
        <f>SUM(V8:V17)</f>
        <v>21</v>
      </c>
      <c r="W18" s="22">
        <f t="shared" si="4"/>
        <v>63</v>
      </c>
      <c r="X18" s="23">
        <f>SUM(X8:X17)</f>
        <v>69</v>
      </c>
      <c r="Y18" s="20">
        <f>H18+M18+R18+W18</f>
        <v>264</v>
      </c>
      <c r="Z18" s="3">
        <f>I18+N18+S18+X18</f>
        <v>282</v>
      </c>
    </row>
    <row r="19" spans="1:26" ht="31.5" customHeight="1" thickBot="1">
      <c r="A19" s="220" t="s">
        <v>32</v>
      </c>
      <c r="B19" s="221"/>
      <c r="C19" s="221"/>
      <c r="D19" s="222"/>
      <c r="E19" s="11">
        <v>0</v>
      </c>
      <c r="F19" s="12">
        <v>0</v>
      </c>
      <c r="G19" s="12">
        <v>0</v>
      </c>
      <c r="H19" s="12">
        <f t="shared" si="9"/>
        <v>0</v>
      </c>
      <c r="I19" s="18">
        <f>SUM(E19:G19)</f>
        <v>0</v>
      </c>
      <c r="J19" s="11">
        <v>3</v>
      </c>
      <c r="K19" s="12">
        <v>3</v>
      </c>
      <c r="L19" s="12">
        <v>3</v>
      </c>
      <c r="M19" s="12">
        <f t="shared" si="10"/>
        <v>9</v>
      </c>
      <c r="N19" s="18">
        <f>SUM(J19:L19)</f>
        <v>9</v>
      </c>
      <c r="O19" s="11">
        <v>3</v>
      </c>
      <c r="P19" s="12">
        <v>3</v>
      </c>
      <c r="Q19" s="12">
        <v>3</v>
      </c>
      <c r="R19" s="12">
        <f t="shared" si="3"/>
        <v>9</v>
      </c>
      <c r="S19" s="18">
        <f>SUM(O19:Q19)</f>
        <v>9</v>
      </c>
      <c r="T19" s="11">
        <v>5</v>
      </c>
      <c r="U19" s="12">
        <v>5</v>
      </c>
      <c r="V19" s="12">
        <v>5</v>
      </c>
      <c r="W19" s="12">
        <f t="shared" si="4"/>
        <v>15</v>
      </c>
      <c r="X19" s="18">
        <f>SUM(T19:V19)</f>
        <v>15</v>
      </c>
      <c r="Y19" s="20">
        <f>H19+M19+R19+W19</f>
        <v>33</v>
      </c>
      <c r="Z19" s="3">
        <f>I19+N19+S19+X19</f>
        <v>33</v>
      </c>
    </row>
    <row r="20" spans="1:26" ht="16.5" thickBot="1">
      <c r="A20" s="228" t="s">
        <v>27</v>
      </c>
      <c r="B20" s="199" t="s">
        <v>14</v>
      </c>
      <c r="C20" s="230" t="s">
        <v>15</v>
      </c>
      <c r="D20" s="231"/>
      <c r="E20" s="7"/>
      <c r="F20" s="8"/>
      <c r="G20" s="8"/>
      <c r="H20" s="8">
        <f t="shared" si="9"/>
        <v>0</v>
      </c>
      <c r="I20" s="16">
        <f>SUM(E20:G20)</f>
        <v>0</v>
      </c>
      <c r="J20" s="7"/>
      <c r="K20" s="8"/>
      <c r="L20" s="8"/>
      <c r="M20" s="8">
        <f t="shared" si="10"/>
        <v>0</v>
      </c>
      <c r="N20" s="16">
        <f>SUM(J20:L20)</f>
        <v>0</v>
      </c>
      <c r="O20" s="7"/>
      <c r="P20" s="8"/>
      <c r="Q20" s="8"/>
      <c r="R20" s="8">
        <f t="shared" si="3"/>
        <v>0</v>
      </c>
      <c r="S20" s="16">
        <f>SUM(O20:Q20)</f>
        <v>0</v>
      </c>
      <c r="T20" s="7">
        <v>2</v>
      </c>
      <c r="U20" s="8">
        <v>2</v>
      </c>
      <c r="V20" s="8">
        <v>2</v>
      </c>
      <c r="W20" s="8">
        <f t="shared" si="4"/>
        <v>6</v>
      </c>
      <c r="X20" s="16">
        <f>SUM(T20:V20)</f>
        <v>6</v>
      </c>
      <c r="Y20" s="20">
        <f t="shared" si="5"/>
        <v>6</v>
      </c>
      <c r="Z20" s="3">
        <f t="shared" si="6"/>
        <v>6</v>
      </c>
    </row>
    <row r="21" spans="1:26" ht="16.5" thickBot="1">
      <c r="A21" s="229"/>
      <c r="B21" s="196"/>
      <c r="C21" s="232" t="s">
        <v>40</v>
      </c>
      <c r="D21" s="233"/>
      <c r="E21" s="9"/>
      <c r="F21" s="10"/>
      <c r="G21" s="10"/>
      <c r="H21" s="10">
        <f t="shared" si="9"/>
        <v>0</v>
      </c>
      <c r="I21" s="17">
        <f>SUM(E21:G21)</f>
        <v>0</v>
      </c>
      <c r="J21" s="9"/>
      <c r="K21" s="10"/>
      <c r="L21" s="10"/>
      <c r="M21" s="10">
        <f t="shared" si="10"/>
        <v>0</v>
      </c>
      <c r="N21" s="17">
        <f>SUM(J21:L21)</f>
        <v>0</v>
      </c>
      <c r="O21" s="9"/>
      <c r="P21" s="10"/>
      <c r="Q21" s="10"/>
      <c r="R21" s="10">
        <f t="shared" si="3"/>
        <v>0</v>
      </c>
      <c r="S21" s="17">
        <f>SUM(O21:Q21)</f>
        <v>0</v>
      </c>
      <c r="T21" s="9">
        <v>1</v>
      </c>
      <c r="U21" s="10">
        <v>1</v>
      </c>
      <c r="V21" s="10">
        <v>1</v>
      </c>
      <c r="W21" s="10">
        <f t="shared" si="4"/>
        <v>3</v>
      </c>
      <c r="X21" s="17">
        <f>SUM(T21:V21)</f>
        <v>3</v>
      </c>
      <c r="Y21" s="20">
        <f t="shared" si="5"/>
        <v>3</v>
      </c>
      <c r="Z21" s="3">
        <f t="shared" si="6"/>
        <v>3</v>
      </c>
    </row>
    <row r="22" spans="1:26" ht="36.75" customHeight="1" thickBot="1">
      <c r="A22" s="229"/>
      <c r="B22" s="2" t="s">
        <v>24</v>
      </c>
      <c r="C22" s="232" t="s">
        <v>25</v>
      </c>
      <c r="D22" s="233"/>
      <c r="E22" s="9">
        <v>0</v>
      </c>
      <c r="F22" s="10">
        <v>0</v>
      </c>
      <c r="G22" s="10">
        <v>0</v>
      </c>
      <c r="H22" s="10">
        <f t="shared" si="9"/>
        <v>0</v>
      </c>
      <c r="I22" s="17">
        <f>SUM(E22:G22)*2</f>
        <v>0</v>
      </c>
      <c r="J22" s="9">
        <v>1</v>
      </c>
      <c r="K22" s="10">
        <v>1</v>
      </c>
      <c r="L22" s="10">
        <v>1</v>
      </c>
      <c r="M22" s="10">
        <f t="shared" si="10"/>
        <v>3</v>
      </c>
      <c r="N22" s="34">
        <f>SUM(J22:L22)*2</f>
        <v>6</v>
      </c>
      <c r="O22" s="9">
        <v>1</v>
      </c>
      <c r="P22" s="10">
        <v>1</v>
      </c>
      <c r="Q22" s="10">
        <v>1</v>
      </c>
      <c r="R22" s="10">
        <f t="shared" si="3"/>
        <v>3</v>
      </c>
      <c r="S22" s="34">
        <f>SUM(O22:Q22)*2</f>
        <v>6</v>
      </c>
      <c r="T22" s="9">
        <v>1</v>
      </c>
      <c r="U22" s="10">
        <v>1</v>
      </c>
      <c r="V22" s="10">
        <v>1</v>
      </c>
      <c r="W22" s="10">
        <f t="shared" si="4"/>
        <v>3</v>
      </c>
      <c r="X22" s="34">
        <f>SUM(T22:V22)*2</f>
        <v>6</v>
      </c>
      <c r="Y22" s="20">
        <f t="shared" si="5"/>
        <v>9</v>
      </c>
      <c r="Z22" s="33">
        <f t="shared" si="6"/>
        <v>18</v>
      </c>
    </row>
    <row r="23" spans="1:26" ht="40.5" customHeight="1" thickBot="1">
      <c r="A23" s="224" t="s">
        <v>28</v>
      </c>
      <c r="B23" s="185" t="s">
        <v>44</v>
      </c>
      <c r="C23" s="226" t="s">
        <v>41</v>
      </c>
      <c r="D23" s="227"/>
      <c r="E23" s="19"/>
      <c r="F23" s="13"/>
      <c r="G23" s="13"/>
      <c r="H23" s="10">
        <f t="shared" si="9"/>
        <v>0</v>
      </c>
      <c r="I23" s="17">
        <f>SUM(E23:G23)</f>
        <v>0</v>
      </c>
      <c r="J23" s="19">
        <v>1</v>
      </c>
      <c r="K23" s="13">
        <v>1</v>
      </c>
      <c r="L23" s="13">
        <v>1</v>
      </c>
      <c r="M23" s="10">
        <f t="shared" si="10"/>
        <v>3</v>
      </c>
      <c r="N23" s="17">
        <f>SUM(J23:L23)</f>
        <v>3</v>
      </c>
      <c r="O23" s="19">
        <v>1</v>
      </c>
      <c r="P23" s="13">
        <v>1</v>
      </c>
      <c r="Q23" s="13">
        <v>1</v>
      </c>
      <c r="R23" s="10">
        <f t="shared" si="3"/>
        <v>3</v>
      </c>
      <c r="S23" s="17">
        <f>SUM(O23:Q23)</f>
        <v>3</v>
      </c>
      <c r="T23" s="19">
        <v>1</v>
      </c>
      <c r="U23" s="13">
        <v>1</v>
      </c>
      <c r="V23" s="13">
        <v>1</v>
      </c>
      <c r="W23" s="10">
        <f t="shared" si="4"/>
        <v>3</v>
      </c>
      <c r="X23" s="17">
        <f>SUM(T23:V23)</f>
        <v>3</v>
      </c>
      <c r="Y23" s="20">
        <f t="shared" si="5"/>
        <v>9</v>
      </c>
      <c r="Z23" s="3">
        <f t="shared" si="6"/>
        <v>9</v>
      </c>
    </row>
    <row r="24" spans="1:26" ht="34.5" customHeight="1" thickBot="1">
      <c r="A24" s="225"/>
      <c r="B24" s="186"/>
      <c r="C24" s="253" t="s">
        <v>35</v>
      </c>
      <c r="D24" s="254"/>
      <c r="E24" s="96"/>
      <c r="F24" s="97"/>
      <c r="G24" s="97"/>
      <c r="H24" s="98">
        <f>SUM(E24:G24)</f>
        <v>0</v>
      </c>
      <c r="I24" s="99">
        <f>SUM(E24:G24)</f>
        <v>0</v>
      </c>
      <c r="J24" s="96">
        <v>1</v>
      </c>
      <c r="K24" s="97">
        <v>1</v>
      </c>
      <c r="L24" s="97">
        <v>1</v>
      </c>
      <c r="M24" s="98">
        <f>SUM(J24:L24)</f>
        <v>3</v>
      </c>
      <c r="N24" s="99">
        <f>SUM(J24:L24)</f>
        <v>3</v>
      </c>
      <c r="O24" s="96">
        <v>1</v>
      </c>
      <c r="P24" s="97">
        <v>1</v>
      </c>
      <c r="Q24" s="97">
        <v>1</v>
      </c>
      <c r="R24" s="98">
        <f t="shared" si="3"/>
        <v>3</v>
      </c>
      <c r="S24" s="99">
        <f>SUM(O24:Q24)</f>
        <v>3</v>
      </c>
      <c r="T24" s="96"/>
      <c r="U24" s="97"/>
      <c r="V24" s="97"/>
      <c r="W24" s="98"/>
      <c r="X24" s="99">
        <f>SUM(T24:V24)</f>
        <v>0</v>
      </c>
      <c r="Y24" s="87">
        <f>H24+M24+R24+W24</f>
        <v>6</v>
      </c>
      <c r="Z24" s="100">
        <f>I24+N24+S24+X24</f>
        <v>6</v>
      </c>
    </row>
    <row r="25" spans="1:26" ht="27" customHeight="1">
      <c r="A25" s="215" t="s">
        <v>29</v>
      </c>
      <c r="B25" s="216"/>
      <c r="C25" s="216"/>
      <c r="D25" s="216"/>
      <c r="E25" s="102">
        <v>21</v>
      </c>
      <c r="F25" s="103">
        <v>21</v>
      </c>
      <c r="G25" s="103">
        <v>21</v>
      </c>
      <c r="H25" s="103">
        <f t="shared" si="9"/>
        <v>63</v>
      </c>
      <c r="I25" s="104">
        <f>I18+I19</f>
        <v>63</v>
      </c>
      <c r="J25" s="102">
        <v>26</v>
      </c>
      <c r="K25" s="103">
        <v>26</v>
      </c>
      <c r="L25" s="103">
        <v>26</v>
      </c>
      <c r="M25" s="103">
        <f t="shared" si="10"/>
        <v>78</v>
      </c>
      <c r="N25" s="106">
        <f>N18+N19</f>
        <v>84</v>
      </c>
      <c r="O25" s="105">
        <v>26</v>
      </c>
      <c r="P25" s="103">
        <v>26</v>
      </c>
      <c r="Q25" s="103">
        <v>26</v>
      </c>
      <c r="R25" s="103">
        <f t="shared" si="3"/>
        <v>78</v>
      </c>
      <c r="S25" s="107">
        <f>S18+S19</f>
        <v>84</v>
      </c>
      <c r="T25" s="102">
        <v>26</v>
      </c>
      <c r="U25" s="103">
        <v>26</v>
      </c>
      <c r="V25" s="103">
        <v>26</v>
      </c>
      <c r="W25" s="103">
        <f t="shared" si="4"/>
        <v>78</v>
      </c>
      <c r="X25" s="106">
        <f>X18+X19</f>
        <v>84</v>
      </c>
      <c r="Y25" s="20">
        <f>H25+M25+R25+W25</f>
        <v>297</v>
      </c>
      <c r="Z25" s="33">
        <f>I25+N25+S25+X25</f>
        <v>315</v>
      </c>
    </row>
    <row r="26" spans="1:26" ht="15" customHeight="1">
      <c r="A26" s="236" t="s">
        <v>49</v>
      </c>
      <c r="B26" s="237"/>
      <c r="C26" s="237"/>
      <c r="D26" s="238"/>
      <c r="E26" s="95">
        <f>E18+E19</f>
        <v>21</v>
      </c>
      <c r="F26" s="101">
        <f>F18+F19</f>
        <v>21</v>
      </c>
      <c r="G26" s="101">
        <f>G18+G19</f>
        <v>21</v>
      </c>
      <c r="H26" s="101">
        <f>H18+H19</f>
        <v>63</v>
      </c>
      <c r="I26" s="90"/>
      <c r="J26" s="95">
        <f>J18+J19</f>
        <v>26</v>
      </c>
      <c r="K26" s="101">
        <f aca="true" t="shared" si="11" ref="K26:W26">K18+K19</f>
        <v>26</v>
      </c>
      <c r="L26" s="101">
        <f t="shared" si="11"/>
        <v>26</v>
      </c>
      <c r="M26" s="101">
        <f t="shared" si="11"/>
        <v>78</v>
      </c>
      <c r="N26" s="91"/>
      <c r="O26" s="89">
        <f t="shared" si="11"/>
        <v>26</v>
      </c>
      <c r="P26" s="101">
        <f t="shared" si="11"/>
        <v>26</v>
      </c>
      <c r="Q26" s="101">
        <f t="shared" si="11"/>
        <v>26</v>
      </c>
      <c r="R26" s="101">
        <f t="shared" si="11"/>
        <v>78</v>
      </c>
      <c r="S26" s="90"/>
      <c r="T26" s="95">
        <f t="shared" si="11"/>
        <v>26</v>
      </c>
      <c r="U26" s="101">
        <f t="shared" si="11"/>
        <v>26</v>
      </c>
      <c r="V26" s="101">
        <f t="shared" si="11"/>
        <v>26</v>
      </c>
      <c r="W26" s="101">
        <f t="shared" si="11"/>
        <v>78</v>
      </c>
      <c r="X26" s="91"/>
      <c r="Y26" s="89">
        <f>W26+R26+M26+H26</f>
        <v>297</v>
      </c>
      <c r="Z26" s="91"/>
    </row>
    <row r="27" spans="1:26" ht="15.75" customHeight="1" thickBot="1">
      <c r="A27" s="239" t="s">
        <v>3</v>
      </c>
      <c r="B27" s="240"/>
      <c r="C27" s="240"/>
      <c r="D27" s="241"/>
      <c r="E27" s="94">
        <f>E26</f>
        <v>21</v>
      </c>
      <c r="F27" s="85">
        <f>F26</f>
        <v>21</v>
      </c>
      <c r="G27" s="85">
        <f>G26</f>
        <v>21</v>
      </c>
      <c r="H27" s="85"/>
      <c r="I27" s="93">
        <f>SUM(E27:G27)</f>
        <v>63</v>
      </c>
      <c r="J27" s="94">
        <f>J26+3</f>
        <v>29</v>
      </c>
      <c r="K27" s="85">
        <f>K26+3</f>
        <v>29</v>
      </c>
      <c r="L27" s="85">
        <f>L26+3</f>
        <v>29</v>
      </c>
      <c r="M27" s="85"/>
      <c r="N27" s="86">
        <f>SUM(J27:L27)</f>
        <v>87</v>
      </c>
      <c r="O27" s="92">
        <f>O26+3</f>
        <v>29</v>
      </c>
      <c r="P27" s="85">
        <f>P26+3</f>
        <v>29</v>
      </c>
      <c r="Q27" s="85">
        <f>Q26+3</f>
        <v>29</v>
      </c>
      <c r="R27" s="85"/>
      <c r="S27" s="93">
        <f>SUM(O27:Q27)</f>
        <v>87</v>
      </c>
      <c r="T27" s="94">
        <f>T26+3</f>
        <v>29</v>
      </c>
      <c r="U27" s="85">
        <f>U26+3</f>
        <v>29</v>
      </c>
      <c r="V27" s="85">
        <f>V26+3</f>
        <v>29</v>
      </c>
      <c r="W27" s="85"/>
      <c r="X27" s="86">
        <f>SUM(T27:V27)</f>
        <v>87</v>
      </c>
      <c r="Y27" s="92"/>
      <c r="Z27" s="86">
        <f>X27+S27+N27+I27</f>
        <v>324</v>
      </c>
    </row>
  </sheetData>
  <sheetProtection/>
  <mergeCells count="46">
    <mergeCell ref="A26:D26"/>
    <mergeCell ref="A27:D27"/>
    <mergeCell ref="B4:B7"/>
    <mergeCell ref="Y4:Y7"/>
    <mergeCell ref="Z4:Z7"/>
    <mergeCell ref="H6:H7"/>
    <mergeCell ref="I6:I7"/>
    <mergeCell ref="M6:M7"/>
    <mergeCell ref="N6:N7"/>
    <mergeCell ref="C24:D24"/>
    <mergeCell ref="C16:D16"/>
    <mergeCell ref="C22:D22"/>
    <mergeCell ref="C17:D17"/>
    <mergeCell ref="C11:D11"/>
    <mergeCell ref="C12:D12"/>
    <mergeCell ref="C15:D15"/>
    <mergeCell ref="A25:D25"/>
    <mergeCell ref="A4:A17"/>
    <mergeCell ref="A19:D19"/>
    <mergeCell ref="A18:D18"/>
    <mergeCell ref="A23:A24"/>
    <mergeCell ref="C23:D23"/>
    <mergeCell ref="A20:A22"/>
    <mergeCell ref="B20:B21"/>
    <mergeCell ref="C20:D20"/>
    <mergeCell ref="C21:D21"/>
    <mergeCell ref="B8:B10"/>
    <mergeCell ref="C8:D8"/>
    <mergeCell ref="C9:D9"/>
    <mergeCell ref="C10:D10"/>
    <mergeCell ref="T5:X5"/>
    <mergeCell ref="R6:R7"/>
    <mergeCell ref="S6:S7"/>
    <mergeCell ref="W6:W7"/>
    <mergeCell ref="X6:X7"/>
    <mergeCell ref="C4:D7"/>
    <mergeCell ref="B23:B24"/>
    <mergeCell ref="A1:Z1"/>
    <mergeCell ref="A2:Z2"/>
    <mergeCell ref="E5:I5"/>
    <mergeCell ref="J5:N5"/>
    <mergeCell ref="O5:S5"/>
    <mergeCell ref="E4:X4"/>
    <mergeCell ref="B13:B14"/>
    <mergeCell ref="C13:D13"/>
    <mergeCell ref="C14:D1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66" zoomScaleNormal="66" zoomScalePageLayoutView="0" workbookViewId="0" topLeftCell="A4">
      <selection activeCell="N32" sqref="N32"/>
    </sheetView>
  </sheetViews>
  <sheetFormatPr defaultColWidth="9.140625" defaultRowHeight="15"/>
  <cols>
    <col min="1" max="1" width="20.00390625" style="0" customWidth="1"/>
    <col min="3" max="3" width="36.421875" style="0" customWidth="1"/>
    <col min="4" max="4" width="8.421875" style="0" customWidth="1"/>
    <col min="5" max="5" width="8.140625" style="0" customWidth="1"/>
    <col min="6" max="7" width="7.57421875" style="0" customWidth="1"/>
    <col min="8" max="13" width="7.140625" style="0" customWidth="1"/>
    <col min="14" max="14" width="7.421875" style="0" customWidth="1"/>
    <col min="15" max="15" width="7.57421875" style="0" customWidth="1"/>
    <col min="16" max="16" width="8.421875" style="0" customWidth="1"/>
    <col min="17" max="17" width="7.421875" style="0" customWidth="1"/>
    <col min="18" max="18" width="8.421875" style="0" customWidth="1"/>
    <col min="19" max="19" width="8.8515625" style="0" customWidth="1"/>
    <col min="20" max="20" width="8.421875" style="0" customWidth="1"/>
  </cols>
  <sheetData>
    <row r="1" spans="1:20" ht="15.7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3" spans="3:13" ht="15.75">
      <c r="C3" s="187" t="s">
        <v>26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3:13" ht="15.75">
      <c r="C4" s="188" t="s">
        <v>39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ht="15.75" thickBot="1"/>
    <row r="6" spans="1:20" ht="15.75" customHeight="1" thickBot="1">
      <c r="A6" s="280"/>
      <c r="B6" s="302" t="s">
        <v>1</v>
      </c>
      <c r="C6" s="210"/>
      <c r="D6" s="192" t="s">
        <v>2</v>
      </c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298" t="s">
        <v>50</v>
      </c>
      <c r="T6" s="300" t="s">
        <v>3</v>
      </c>
    </row>
    <row r="7" spans="1:20" ht="15.75" thickBot="1">
      <c r="A7" s="281"/>
      <c r="B7" s="303"/>
      <c r="C7" s="212"/>
      <c r="D7" s="189" t="s">
        <v>4</v>
      </c>
      <c r="E7" s="190"/>
      <c r="F7" s="190"/>
      <c r="G7" s="290"/>
      <c r="H7" s="291"/>
      <c r="I7" s="192" t="s">
        <v>5</v>
      </c>
      <c r="J7" s="193"/>
      <c r="K7" s="193"/>
      <c r="L7" s="279"/>
      <c r="M7" s="279"/>
      <c r="N7" s="192" t="s">
        <v>6</v>
      </c>
      <c r="O7" s="193"/>
      <c r="P7" s="193"/>
      <c r="Q7" s="279"/>
      <c r="R7" s="279"/>
      <c r="S7" s="292"/>
      <c r="T7" s="294"/>
    </row>
    <row r="8" spans="1:20" ht="27" customHeight="1" thickBot="1">
      <c r="A8" s="281"/>
      <c r="B8" s="303"/>
      <c r="C8" s="212"/>
      <c r="D8" s="14" t="s">
        <v>8</v>
      </c>
      <c r="E8" s="15" t="s">
        <v>9</v>
      </c>
      <c r="F8" s="35" t="s">
        <v>10</v>
      </c>
      <c r="G8" s="305" t="s">
        <v>11</v>
      </c>
      <c r="H8" s="307" t="s">
        <v>12</v>
      </c>
      <c r="I8" s="129" t="s">
        <v>8</v>
      </c>
      <c r="J8" s="15" t="s">
        <v>9</v>
      </c>
      <c r="K8" s="122" t="s">
        <v>10</v>
      </c>
      <c r="L8" s="286" t="s">
        <v>11</v>
      </c>
      <c r="M8" s="309" t="s">
        <v>12</v>
      </c>
      <c r="N8" s="129" t="s">
        <v>8</v>
      </c>
      <c r="O8" s="123" t="s">
        <v>9</v>
      </c>
      <c r="P8" s="35" t="s">
        <v>10</v>
      </c>
      <c r="Q8" s="286" t="s">
        <v>11</v>
      </c>
      <c r="R8" s="288" t="s">
        <v>12</v>
      </c>
      <c r="S8" s="292"/>
      <c r="T8" s="294"/>
    </row>
    <row r="9" spans="1:20" ht="21.75" customHeight="1" thickBot="1">
      <c r="A9" s="282"/>
      <c r="B9" s="304"/>
      <c r="C9" s="214"/>
      <c r="D9" s="25" t="s">
        <v>46</v>
      </c>
      <c r="E9" s="26" t="s">
        <v>46</v>
      </c>
      <c r="F9" s="36" t="s">
        <v>46</v>
      </c>
      <c r="G9" s="306"/>
      <c r="H9" s="308"/>
      <c r="I9" s="130" t="s">
        <v>46</v>
      </c>
      <c r="J9" s="26" t="s">
        <v>46</v>
      </c>
      <c r="K9" s="36" t="s">
        <v>46</v>
      </c>
      <c r="L9" s="287"/>
      <c r="M9" s="310"/>
      <c r="N9" s="130" t="s">
        <v>46</v>
      </c>
      <c r="O9" s="26" t="s">
        <v>46</v>
      </c>
      <c r="P9" s="36" t="s">
        <v>46</v>
      </c>
      <c r="Q9" s="287"/>
      <c r="R9" s="289"/>
      <c r="S9" s="299"/>
      <c r="T9" s="301"/>
    </row>
    <row r="10" spans="1:20" ht="21.75" customHeight="1" thickBot="1">
      <c r="A10" s="263" t="s">
        <v>36</v>
      </c>
      <c r="B10" s="264"/>
      <c r="C10" s="265"/>
      <c r="D10" s="25"/>
      <c r="E10" s="26"/>
      <c r="F10" s="36"/>
      <c r="G10" s="171"/>
      <c r="H10" s="172"/>
      <c r="I10" s="130"/>
      <c r="J10" s="26"/>
      <c r="K10" s="36"/>
      <c r="L10" s="166"/>
      <c r="M10" s="170"/>
      <c r="N10" s="130"/>
      <c r="O10" s="26"/>
      <c r="P10" s="36"/>
      <c r="Q10" s="166"/>
      <c r="R10" s="167"/>
      <c r="S10" s="168"/>
      <c r="T10" s="169"/>
    </row>
    <row r="11" spans="1:20" ht="15.75">
      <c r="A11" s="199" t="s">
        <v>14</v>
      </c>
      <c r="B11" s="266" t="s">
        <v>15</v>
      </c>
      <c r="C11" s="267"/>
      <c r="D11" s="7">
        <v>5</v>
      </c>
      <c r="E11" s="8">
        <v>5</v>
      </c>
      <c r="F11" s="30">
        <v>5</v>
      </c>
      <c r="G11" s="136">
        <f>SUM(D11:F11)</f>
        <v>15</v>
      </c>
      <c r="H11" s="144">
        <f>SUM(D11:F11)</f>
        <v>15</v>
      </c>
      <c r="I11" s="131">
        <v>5</v>
      </c>
      <c r="J11" s="8">
        <v>5</v>
      </c>
      <c r="K11" s="30">
        <v>5</v>
      </c>
      <c r="L11" s="136">
        <f>SUM(I11:K11)</f>
        <v>15</v>
      </c>
      <c r="M11" s="144">
        <f>SUM(I11:K11)</f>
        <v>15</v>
      </c>
      <c r="N11" s="131">
        <v>5</v>
      </c>
      <c r="O11" s="8">
        <v>5</v>
      </c>
      <c r="P11" s="30">
        <v>5</v>
      </c>
      <c r="Q11" s="136">
        <f>SUM(N11:P11)</f>
        <v>15</v>
      </c>
      <c r="R11" s="138">
        <f>SUM(N11:P11)</f>
        <v>15</v>
      </c>
      <c r="S11" s="136">
        <f>G11+Q11+L11</f>
        <v>45</v>
      </c>
      <c r="T11" s="144">
        <f>H11+R11+M11</f>
        <v>45</v>
      </c>
    </row>
    <row r="12" spans="1:20" ht="15.75">
      <c r="A12" s="200"/>
      <c r="B12" s="261" t="s">
        <v>40</v>
      </c>
      <c r="C12" s="262"/>
      <c r="D12" s="9">
        <v>4</v>
      </c>
      <c r="E12" s="10">
        <v>4</v>
      </c>
      <c r="F12" s="31">
        <v>4</v>
      </c>
      <c r="G12" s="9">
        <f aca="true" t="shared" si="0" ref="G12:G18">SUM(D12:F12)</f>
        <v>12</v>
      </c>
      <c r="H12" s="17">
        <f aca="true" t="shared" si="1" ref="H12:H18">SUM(D12:F12)</f>
        <v>12</v>
      </c>
      <c r="I12" s="132">
        <v>4</v>
      </c>
      <c r="J12" s="10">
        <v>4</v>
      </c>
      <c r="K12" s="31">
        <v>4</v>
      </c>
      <c r="L12" s="9">
        <f aca="true" t="shared" si="2" ref="L12:L18">SUM(I12:K12)</f>
        <v>12</v>
      </c>
      <c r="M12" s="17">
        <f>SUM(I12:K12)</f>
        <v>12</v>
      </c>
      <c r="N12" s="132">
        <v>4</v>
      </c>
      <c r="O12" s="10">
        <v>4</v>
      </c>
      <c r="P12" s="31">
        <v>4</v>
      </c>
      <c r="Q12" s="9">
        <f aca="true" t="shared" si="3" ref="Q12:Q18">SUM(N12:P12)</f>
        <v>12</v>
      </c>
      <c r="R12" s="31">
        <f>SUM(N12:P12)</f>
        <v>12</v>
      </c>
      <c r="S12" s="9">
        <f aca="true" t="shared" si="4" ref="S12:S19">G12+Q12+L12</f>
        <v>36</v>
      </c>
      <c r="T12" s="17">
        <f aca="true" t="shared" si="5" ref="T12:T19">H12+R12+M12</f>
        <v>36</v>
      </c>
    </row>
    <row r="13" spans="1:20" ht="15.75">
      <c r="A13" s="196"/>
      <c r="B13" s="261" t="s">
        <v>16</v>
      </c>
      <c r="C13" s="262"/>
      <c r="D13" s="9">
        <v>0</v>
      </c>
      <c r="E13" s="10">
        <v>0</v>
      </c>
      <c r="F13" s="31">
        <v>0</v>
      </c>
      <c r="G13" s="9">
        <f t="shared" si="0"/>
        <v>0</v>
      </c>
      <c r="H13" s="17">
        <f>SUM(D13:F13)*2</f>
        <v>0</v>
      </c>
      <c r="I13" s="132">
        <v>2</v>
      </c>
      <c r="J13" s="10">
        <v>2</v>
      </c>
      <c r="K13" s="31">
        <v>2</v>
      </c>
      <c r="L13" s="9">
        <f t="shared" si="2"/>
        <v>6</v>
      </c>
      <c r="M13" s="34">
        <f>SUM(I13:K13)*2-2</f>
        <v>10</v>
      </c>
      <c r="N13" s="132">
        <v>2</v>
      </c>
      <c r="O13" s="10">
        <v>2</v>
      </c>
      <c r="P13" s="31">
        <v>2</v>
      </c>
      <c r="Q13" s="9">
        <f t="shared" si="3"/>
        <v>6</v>
      </c>
      <c r="R13" s="135">
        <f>SUM(N13:P13)*2-2</f>
        <v>10</v>
      </c>
      <c r="S13" s="9">
        <f t="shared" si="4"/>
        <v>12</v>
      </c>
      <c r="T13" s="34">
        <f t="shared" si="5"/>
        <v>20</v>
      </c>
    </row>
    <row r="14" spans="1:20" ht="25.5">
      <c r="A14" s="2" t="s">
        <v>42</v>
      </c>
      <c r="B14" s="261" t="s">
        <v>17</v>
      </c>
      <c r="C14" s="262"/>
      <c r="D14" s="9">
        <v>4</v>
      </c>
      <c r="E14" s="10">
        <v>4</v>
      </c>
      <c r="F14" s="31">
        <v>4</v>
      </c>
      <c r="G14" s="9">
        <f t="shared" si="0"/>
        <v>12</v>
      </c>
      <c r="H14" s="17">
        <f t="shared" si="1"/>
        <v>12</v>
      </c>
      <c r="I14" s="132">
        <v>4</v>
      </c>
      <c r="J14" s="10">
        <v>4</v>
      </c>
      <c r="K14" s="31">
        <v>4</v>
      </c>
      <c r="L14" s="9">
        <f t="shared" si="2"/>
        <v>12</v>
      </c>
      <c r="M14" s="17">
        <f>SUM(I14:K14)</f>
        <v>12</v>
      </c>
      <c r="N14" s="132">
        <v>4</v>
      </c>
      <c r="O14" s="10">
        <v>4</v>
      </c>
      <c r="P14" s="31">
        <v>4</v>
      </c>
      <c r="Q14" s="9">
        <f t="shared" si="3"/>
        <v>12</v>
      </c>
      <c r="R14" s="31">
        <f>SUM(N14:P14)</f>
        <v>12</v>
      </c>
      <c r="S14" s="9">
        <f t="shared" si="4"/>
        <v>36</v>
      </c>
      <c r="T14" s="17">
        <f t="shared" si="5"/>
        <v>36</v>
      </c>
    </row>
    <row r="15" spans="1:20" ht="38.25">
      <c r="A15" s="2" t="s">
        <v>43</v>
      </c>
      <c r="B15" s="261" t="s">
        <v>19</v>
      </c>
      <c r="C15" s="262"/>
      <c r="D15" s="9">
        <v>2</v>
      </c>
      <c r="E15" s="10">
        <v>2</v>
      </c>
      <c r="F15" s="31">
        <v>2</v>
      </c>
      <c r="G15" s="9">
        <f t="shared" si="0"/>
        <v>6</v>
      </c>
      <c r="H15" s="17">
        <f t="shared" si="1"/>
        <v>6</v>
      </c>
      <c r="I15" s="132">
        <v>2</v>
      </c>
      <c r="J15" s="10">
        <v>2</v>
      </c>
      <c r="K15" s="31">
        <v>2</v>
      </c>
      <c r="L15" s="9">
        <f t="shared" si="2"/>
        <v>6</v>
      </c>
      <c r="M15" s="17">
        <f>SUM(I15:K15)</f>
        <v>6</v>
      </c>
      <c r="N15" s="132">
        <v>2</v>
      </c>
      <c r="O15" s="10">
        <v>2</v>
      </c>
      <c r="P15" s="31">
        <v>2</v>
      </c>
      <c r="Q15" s="9">
        <f t="shared" si="3"/>
        <v>6</v>
      </c>
      <c r="R15" s="31">
        <f>SUM(N15:P15)</f>
        <v>6</v>
      </c>
      <c r="S15" s="9">
        <f t="shared" si="4"/>
        <v>18</v>
      </c>
      <c r="T15" s="17">
        <f t="shared" si="5"/>
        <v>18</v>
      </c>
    </row>
    <row r="16" spans="1:20" ht="15.75">
      <c r="A16" s="195" t="s">
        <v>20</v>
      </c>
      <c r="B16" s="268" t="s">
        <v>30</v>
      </c>
      <c r="C16" s="269"/>
      <c r="D16" s="9">
        <v>1</v>
      </c>
      <c r="E16" s="10">
        <v>1</v>
      </c>
      <c r="F16" s="31">
        <v>1</v>
      </c>
      <c r="G16" s="9">
        <f t="shared" si="0"/>
        <v>3</v>
      </c>
      <c r="H16" s="17">
        <f t="shared" si="1"/>
        <v>3</v>
      </c>
      <c r="I16" s="132">
        <v>1</v>
      </c>
      <c r="J16" s="10">
        <v>1</v>
      </c>
      <c r="K16" s="31">
        <v>1</v>
      </c>
      <c r="L16" s="9">
        <f t="shared" si="2"/>
        <v>3</v>
      </c>
      <c r="M16" s="17">
        <f>SUM(I16:K16)</f>
        <v>3</v>
      </c>
      <c r="N16" s="132">
        <v>1</v>
      </c>
      <c r="O16" s="10">
        <v>1</v>
      </c>
      <c r="P16" s="31">
        <v>1</v>
      </c>
      <c r="Q16" s="9">
        <f t="shared" si="3"/>
        <v>3</v>
      </c>
      <c r="R16" s="31">
        <f>SUM(N16:P16)</f>
        <v>3</v>
      </c>
      <c r="S16" s="9">
        <f t="shared" si="4"/>
        <v>9</v>
      </c>
      <c r="T16" s="17">
        <f t="shared" si="5"/>
        <v>9</v>
      </c>
    </row>
    <row r="17" spans="1:20" ht="15.75">
      <c r="A17" s="196"/>
      <c r="B17" s="268" t="s">
        <v>31</v>
      </c>
      <c r="C17" s="269"/>
      <c r="D17" s="9">
        <v>1</v>
      </c>
      <c r="E17" s="10">
        <v>1</v>
      </c>
      <c r="F17" s="31">
        <v>1</v>
      </c>
      <c r="G17" s="9">
        <f t="shared" si="0"/>
        <v>3</v>
      </c>
      <c r="H17" s="17">
        <f t="shared" si="1"/>
        <v>3</v>
      </c>
      <c r="I17" s="132">
        <v>1</v>
      </c>
      <c r="J17" s="10">
        <v>1</v>
      </c>
      <c r="K17" s="31">
        <v>1</v>
      </c>
      <c r="L17" s="9">
        <f t="shared" si="2"/>
        <v>3</v>
      </c>
      <c r="M17" s="17">
        <f>SUM(I17:K17)</f>
        <v>3</v>
      </c>
      <c r="N17" s="132">
        <v>1</v>
      </c>
      <c r="O17" s="10">
        <v>1</v>
      </c>
      <c r="P17" s="31">
        <v>1</v>
      </c>
      <c r="Q17" s="9">
        <f t="shared" si="3"/>
        <v>3</v>
      </c>
      <c r="R17" s="31">
        <f>SUM(N17:P17)</f>
        <v>3</v>
      </c>
      <c r="S17" s="9">
        <f t="shared" si="4"/>
        <v>9</v>
      </c>
      <c r="T17" s="17">
        <f t="shared" si="5"/>
        <v>9</v>
      </c>
    </row>
    <row r="18" spans="1:20" ht="15.75">
      <c r="A18" s="2" t="s">
        <v>21</v>
      </c>
      <c r="B18" s="268" t="s">
        <v>21</v>
      </c>
      <c r="C18" s="269"/>
      <c r="D18" s="9">
        <v>1</v>
      </c>
      <c r="E18" s="10">
        <v>1</v>
      </c>
      <c r="F18" s="31">
        <v>1</v>
      </c>
      <c r="G18" s="9">
        <f t="shared" si="0"/>
        <v>3</v>
      </c>
      <c r="H18" s="17">
        <f t="shared" si="1"/>
        <v>3</v>
      </c>
      <c r="I18" s="132">
        <v>1</v>
      </c>
      <c r="J18" s="10">
        <v>1</v>
      </c>
      <c r="K18" s="31">
        <v>1</v>
      </c>
      <c r="L18" s="9">
        <f t="shared" si="2"/>
        <v>3</v>
      </c>
      <c r="M18" s="17">
        <f>SUM(I18:K18)</f>
        <v>3</v>
      </c>
      <c r="N18" s="132">
        <v>1</v>
      </c>
      <c r="O18" s="10">
        <v>1</v>
      </c>
      <c r="P18" s="31">
        <v>1</v>
      </c>
      <c r="Q18" s="9">
        <f t="shared" si="3"/>
        <v>3</v>
      </c>
      <c r="R18" s="31">
        <f>SUM(N18:P18)</f>
        <v>3</v>
      </c>
      <c r="S18" s="9">
        <f t="shared" si="4"/>
        <v>9</v>
      </c>
      <c r="T18" s="17">
        <f t="shared" si="5"/>
        <v>9</v>
      </c>
    </row>
    <row r="19" spans="1:20" ht="16.5" thickBot="1">
      <c r="A19" s="6" t="s">
        <v>22</v>
      </c>
      <c r="B19" s="257" t="s">
        <v>22</v>
      </c>
      <c r="C19" s="258"/>
      <c r="D19" s="11">
        <v>3</v>
      </c>
      <c r="E19" s="12">
        <v>3</v>
      </c>
      <c r="F19" s="32">
        <v>3</v>
      </c>
      <c r="G19" s="145">
        <f>SUM(D19:F19)</f>
        <v>9</v>
      </c>
      <c r="H19" s="17">
        <f>SUM(D19:F19)</f>
        <v>9</v>
      </c>
      <c r="I19" s="133">
        <v>3</v>
      </c>
      <c r="J19" s="12">
        <v>3</v>
      </c>
      <c r="K19" s="32">
        <v>3</v>
      </c>
      <c r="L19" s="11">
        <f aca="true" t="shared" si="6" ref="L19:L24">SUM(I19:K19)</f>
        <v>9</v>
      </c>
      <c r="M19" s="18">
        <v>9</v>
      </c>
      <c r="N19" s="133">
        <v>3</v>
      </c>
      <c r="O19" s="12">
        <v>3</v>
      </c>
      <c r="P19" s="32">
        <v>3</v>
      </c>
      <c r="Q19" s="11">
        <f>SUM(N19:P19)</f>
        <v>9</v>
      </c>
      <c r="R19" s="32">
        <v>9</v>
      </c>
      <c r="S19" s="11">
        <f t="shared" si="4"/>
        <v>27</v>
      </c>
      <c r="T19" s="18">
        <f t="shared" si="5"/>
        <v>27</v>
      </c>
    </row>
    <row r="20" spans="1:20" ht="16.5" thickBot="1">
      <c r="A20" s="273" t="s">
        <v>37</v>
      </c>
      <c r="B20" s="274"/>
      <c r="C20" s="275"/>
      <c r="D20" s="150">
        <f>SUM(D11:D19)</f>
        <v>21</v>
      </c>
      <c r="E20" s="151">
        <f>SUM(E11:E19)</f>
        <v>21</v>
      </c>
      <c r="F20" s="152">
        <f>SUM(F11:F19)</f>
        <v>21</v>
      </c>
      <c r="G20" s="146">
        <f>SUM(D20:F20)</f>
        <v>63</v>
      </c>
      <c r="H20" s="147">
        <f>SUM(H11:H19)</f>
        <v>63</v>
      </c>
      <c r="I20" s="153">
        <f>SUM(I11:I19)</f>
        <v>23</v>
      </c>
      <c r="J20" s="151">
        <f>SUM(J11:J19)</f>
        <v>23</v>
      </c>
      <c r="K20" s="152">
        <f>SUM(K11:K19)</f>
        <v>23</v>
      </c>
      <c r="L20" s="154">
        <f t="shared" si="6"/>
        <v>69</v>
      </c>
      <c r="M20" s="155">
        <f>SUM(M11:M19)</f>
        <v>73</v>
      </c>
      <c r="N20" s="153">
        <f>SUM(N11:N19)</f>
        <v>23</v>
      </c>
      <c r="O20" s="151">
        <f>SUM(O11:O19)</f>
        <v>23</v>
      </c>
      <c r="P20" s="152">
        <f>SUM(P11:P19)</f>
        <v>23</v>
      </c>
      <c r="Q20" s="149">
        <f>SUM(N20:P20)</f>
        <v>69</v>
      </c>
      <c r="R20" s="158">
        <f>SUM(R11:R19)</f>
        <v>73</v>
      </c>
      <c r="S20" s="164">
        <f aca="true" t="shared" si="7" ref="S20:T24">G20+Q20+L20</f>
        <v>201</v>
      </c>
      <c r="T20" s="165">
        <f t="shared" si="7"/>
        <v>209</v>
      </c>
    </row>
    <row r="21" spans="1:20" ht="31.5" customHeight="1" thickBot="1">
      <c r="A21" s="276" t="s">
        <v>38</v>
      </c>
      <c r="B21" s="277"/>
      <c r="C21" s="278"/>
      <c r="D21" s="173">
        <v>0</v>
      </c>
      <c r="E21" s="174">
        <v>0</v>
      </c>
      <c r="F21" s="175">
        <v>0</v>
      </c>
      <c r="G21" s="173">
        <f>SUM(D21:F21)</f>
        <v>0</v>
      </c>
      <c r="H21" s="176">
        <f>SUM(D21:F21)</f>
        <v>0</v>
      </c>
      <c r="I21" s="177">
        <v>3</v>
      </c>
      <c r="J21" s="174">
        <v>3</v>
      </c>
      <c r="K21" s="175">
        <v>3</v>
      </c>
      <c r="L21" s="173">
        <f t="shared" si="6"/>
        <v>9</v>
      </c>
      <c r="M21" s="178">
        <f>SUM(M22:M24)</f>
        <v>11</v>
      </c>
      <c r="N21" s="177">
        <v>3</v>
      </c>
      <c r="O21" s="174">
        <v>3</v>
      </c>
      <c r="P21" s="175">
        <v>3</v>
      </c>
      <c r="Q21" s="173">
        <f>SUM(N21:P21)</f>
        <v>9</v>
      </c>
      <c r="R21" s="178">
        <f>SUM(R22:R24)</f>
        <v>11</v>
      </c>
      <c r="S21" s="177">
        <f t="shared" si="7"/>
        <v>18</v>
      </c>
      <c r="T21" s="179">
        <f t="shared" si="7"/>
        <v>22</v>
      </c>
    </row>
    <row r="22" spans="1:20" ht="26.25" thickBot="1">
      <c r="A22" s="28" t="s">
        <v>42</v>
      </c>
      <c r="B22" s="284" t="s">
        <v>25</v>
      </c>
      <c r="C22" s="285"/>
      <c r="D22" s="136">
        <v>0</v>
      </c>
      <c r="E22" s="137">
        <v>0</v>
      </c>
      <c r="F22" s="138">
        <v>0</v>
      </c>
      <c r="G22" s="136">
        <f>SUM(D22:F22)</f>
        <v>0</v>
      </c>
      <c r="H22" s="144">
        <f>SUM(D22:F22)*2</f>
        <v>0</v>
      </c>
      <c r="I22" s="139">
        <v>1</v>
      </c>
      <c r="J22" s="137">
        <v>1</v>
      </c>
      <c r="K22" s="138">
        <v>1</v>
      </c>
      <c r="L22" s="7">
        <f t="shared" si="6"/>
        <v>3</v>
      </c>
      <c r="M22" s="156">
        <f>SUM(I22:K22)*2-1</f>
        <v>5</v>
      </c>
      <c r="N22" s="139">
        <v>1</v>
      </c>
      <c r="O22" s="137">
        <v>1</v>
      </c>
      <c r="P22" s="138">
        <v>1</v>
      </c>
      <c r="Q22" s="7">
        <f>SUM(N22:P22)</f>
        <v>3</v>
      </c>
      <c r="R22" s="156">
        <f>SUM(N22:P22)*2-1</f>
        <v>5</v>
      </c>
      <c r="S22" s="7">
        <f t="shared" si="7"/>
        <v>6</v>
      </c>
      <c r="T22" s="156">
        <f t="shared" si="7"/>
        <v>10</v>
      </c>
    </row>
    <row r="23" spans="1:20" ht="16.5" customHeight="1">
      <c r="A23" s="255" t="s">
        <v>44</v>
      </c>
      <c r="B23" s="259" t="s">
        <v>41</v>
      </c>
      <c r="C23" s="260"/>
      <c r="D23" s="19"/>
      <c r="E23" s="13"/>
      <c r="F23" s="37"/>
      <c r="G23" s="9">
        <f>SUM(D23:F23)</f>
        <v>0</v>
      </c>
      <c r="H23" s="17">
        <f>SUM(D23:F23)</f>
        <v>0</v>
      </c>
      <c r="I23" s="134">
        <v>1</v>
      </c>
      <c r="J23" s="13">
        <v>1</v>
      </c>
      <c r="K23" s="37">
        <v>1</v>
      </c>
      <c r="L23" s="9">
        <f t="shared" si="6"/>
        <v>3</v>
      </c>
      <c r="M23" s="17">
        <f>SUM(I23:K23)</f>
        <v>3</v>
      </c>
      <c r="N23" s="134">
        <v>1</v>
      </c>
      <c r="O23" s="13">
        <v>1</v>
      </c>
      <c r="P23" s="37">
        <v>1</v>
      </c>
      <c r="Q23" s="9">
        <f>SUM(N23:P23)</f>
        <v>3</v>
      </c>
      <c r="R23" s="17">
        <f>SUM(N23:P23)</f>
        <v>3</v>
      </c>
      <c r="S23" s="9">
        <f t="shared" si="7"/>
        <v>6</v>
      </c>
      <c r="T23" s="159">
        <f t="shared" si="7"/>
        <v>6</v>
      </c>
    </row>
    <row r="24" spans="1:20" ht="26.25" customHeight="1" thickBot="1">
      <c r="A24" s="256"/>
      <c r="B24" s="283" t="s">
        <v>35</v>
      </c>
      <c r="C24" s="254"/>
      <c r="D24" s="19"/>
      <c r="E24" s="13"/>
      <c r="F24" s="37"/>
      <c r="G24" s="145">
        <f>SUM(D24:F24)</f>
        <v>0</v>
      </c>
      <c r="H24" s="99">
        <f>SUM(D24:F24)</f>
        <v>0</v>
      </c>
      <c r="I24" s="134">
        <v>1</v>
      </c>
      <c r="J24" s="13">
        <v>1</v>
      </c>
      <c r="K24" s="37">
        <v>1</v>
      </c>
      <c r="L24" s="11">
        <f t="shared" si="6"/>
        <v>3</v>
      </c>
      <c r="M24" s="18">
        <v>3</v>
      </c>
      <c r="N24" s="134">
        <v>1</v>
      </c>
      <c r="O24" s="13">
        <v>1</v>
      </c>
      <c r="P24" s="37">
        <v>1</v>
      </c>
      <c r="Q24" s="11">
        <f>SUM(N24:P24)</f>
        <v>3</v>
      </c>
      <c r="R24" s="18">
        <f>SUM(N24:P24)</f>
        <v>3</v>
      </c>
      <c r="S24" s="11">
        <f t="shared" si="7"/>
        <v>6</v>
      </c>
      <c r="T24" s="160">
        <f t="shared" si="7"/>
        <v>6</v>
      </c>
    </row>
    <row r="25" spans="1:20" ht="26.25" customHeight="1">
      <c r="A25" s="270" t="s">
        <v>29</v>
      </c>
      <c r="B25" s="271"/>
      <c r="C25" s="272"/>
      <c r="D25" s="88">
        <v>21</v>
      </c>
      <c r="E25" s="81">
        <v>21</v>
      </c>
      <c r="F25" s="82">
        <v>21</v>
      </c>
      <c r="G25" s="102"/>
      <c r="H25" s="148"/>
      <c r="I25" s="88">
        <v>26</v>
      </c>
      <c r="J25" s="81">
        <v>26</v>
      </c>
      <c r="K25" s="82">
        <v>26</v>
      </c>
      <c r="L25" s="102"/>
      <c r="M25" s="157"/>
      <c r="N25" s="88">
        <v>26</v>
      </c>
      <c r="O25" s="81">
        <v>26</v>
      </c>
      <c r="P25" s="82">
        <v>26</v>
      </c>
      <c r="Q25" s="102"/>
      <c r="R25" s="157"/>
      <c r="S25" s="161"/>
      <c r="T25" s="162"/>
    </row>
    <row r="26" spans="1:20" ht="18.75" customHeight="1">
      <c r="A26" s="292" t="s">
        <v>49</v>
      </c>
      <c r="B26" s="293"/>
      <c r="C26" s="294"/>
      <c r="D26" s="110">
        <f>D20+D21</f>
        <v>21</v>
      </c>
      <c r="E26" s="83">
        <f aca="true" t="shared" si="8" ref="E26:Q26">E20+E21</f>
        <v>21</v>
      </c>
      <c r="F26" s="108">
        <f t="shared" si="8"/>
        <v>21</v>
      </c>
      <c r="G26" s="140">
        <f t="shared" si="8"/>
        <v>63</v>
      </c>
      <c r="H26" s="141"/>
      <c r="I26" s="110">
        <f t="shared" si="8"/>
        <v>26</v>
      </c>
      <c r="J26" s="83">
        <f t="shared" si="8"/>
        <v>26</v>
      </c>
      <c r="K26" s="108">
        <f t="shared" si="8"/>
        <v>26</v>
      </c>
      <c r="L26" s="140">
        <f t="shared" si="8"/>
        <v>78</v>
      </c>
      <c r="M26" s="141"/>
      <c r="N26" s="110">
        <f t="shared" si="8"/>
        <v>26</v>
      </c>
      <c r="O26" s="83">
        <f t="shared" si="8"/>
        <v>26</v>
      </c>
      <c r="P26" s="108">
        <f t="shared" si="8"/>
        <v>26</v>
      </c>
      <c r="Q26" s="140">
        <f t="shared" si="8"/>
        <v>78</v>
      </c>
      <c r="R26" s="141"/>
      <c r="S26" s="163">
        <f>Q26+L26+G26</f>
        <v>219</v>
      </c>
      <c r="T26" s="141"/>
    </row>
    <row r="27" spans="1:20" ht="27.75" customHeight="1" thickBot="1">
      <c r="A27" s="295" t="s">
        <v>3</v>
      </c>
      <c r="B27" s="296"/>
      <c r="C27" s="297"/>
      <c r="D27" s="128">
        <f>D26</f>
        <v>21</v>
      </c>
      <c r="E27" s="84">
        <f>E26</f>
        <v>21</v>
      </c>
      <c r="F27" s="109">
        <f>F26</f>
        <v>21</v>
      </c>
      <c r="G27" s="142"/>
      <c r="H27" s="143">
        <f>G26</f>
        <v>63</v>
      </c>
      <c r="I27" s="92">
        <f>I26+3</f>
        <v>29</v>
      </c>
      <c r="J27" s="85">
        <f>J26+3</f>
        <v>29</v>
      </c>
      <c r="K27" s="93">
        <f>K26</f>
        <v>26</v>
      </c>
      <c r="L27" s="94"/>
      <c r="M27" s="143">
        <f>SUM(I27:K27)</f>
        <v>84</v>
      </c>
      <c r="N27" s="92">
        <f>N26+3</f>
        <v>29</v>
      </c>
      <c r="O27" s="85">
        <f>O26</f>
        <v>26</v>
      </c>
      <c r="P27" s="93">
        <f>P26+3</f>
        <v>29</v>
      </c>
      <c r="Q27" s="94"/>
      <c r="R27" s="143">
        <f>SUM(N27:P27)</f>
        <v>84</v>
      </c>
      <c r="S27" s="94"/>
      <c r="T27" s="143">
        <f>R27+M27+H27</f>
        <v>231</v>
      </c>
    </row>
    <row r="29" spans="3:13" ht="15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3:13" ht="1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3:13" ht="15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3:13" ht="1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</sheetData>
  <sheetProtection/>
  <mergeCells count="39">
    <mergeCell ref="A26:C26"/>
    <mergeCell ref="A27:C27"/>
    <mergeCell ref="S6:S9"/>
    <mergeCell ref="T6:T9"/>
    <mergeCell ref="C4:M4"/>
    <mergeCell ref="B6:C9"/>
    <mergeCell ref="G8:G9"/>
    <mergeCell ref="H8:H9"/>
    <mergeCell ref="L8:L9"/>
    <mergeCell ref="M8:M9"/>
    <mergeCell ref="N7:R7"/>
    <mergeCell ref="Q8:Q9"/>
    <mergeCell ref="R8:R9"/>
    <mergeCell ref="A1:T1"/>
    <mergeCell ref="D6:R6"/>
    <mergeCell ref="D7:H7"/>
    <mergeCell ref="C3:M3"/>
    <mergeCell ref="I7:M7"/>
    <mergeCell ref="A6:A9"/>
    <mergeCell ref="B18:C18"/>
    <mergeCell ref="A11:A13"/>
    <mergeCell ref="B24:C24"/>
    <mergeCell ref="B22:C22"/>
    <mergeCell ref="B16:C16"/>
    <mergeCell ref="B17:C17"/>
    <mergeCell ref="A25:C25"/>
    <mergeCell ref="A20:C20"/>
    <mergeCell ref="A21:C21"/>
    <mergeCell ref="B15:C15"/>
    <mergeCell ref="A23:A24"/>
    <mergeCell ref="B19:C19"/>
    <mergeCell ref="B23:C23"/>
    <mergeCell ref="B14:C14"/>
    <mergeCell ref="A10:C10"/>
    <mergeCell ref="B11:C11"/>
    <mergeCell ref="B12:C12"/>
    <mergeCell ref="B13:C13"/>
    <mergeCell ref="A16:A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zoomScalePageLayoutView="0" workbookViewId="0" topLeftCell="A1">
      <selection activeCell="K19" sqref="K19"/>
    </sheetView>
  </sheetViews>
  <sheetFormatPr defaultColWidth="9.140625" defaultRowHeight="15"/>
  <cols>
    <col min="1" max="1" width="5.421875" style="0" customWidth="1"/>
    <col min="2" max="2" width="22.140625" style="0" customWidth="1"/>
    <col min="3" max="3" width="20.421875" style="0" customWidth="1"/>
    <col min="4" max="4" width="8.8515625" style="0" customWidth="1"/>
    <col min="5" max="7" width="5.7109375" style="0" customWidth="1"/>
    <col min="8" max="8" width="6.7109375" style="0" customWidth="1"/>
    <col min="9" max="9" width="7.00390625" style="0" customWidth="1"/>
  </cols>
  <sheetData>
    <row r="1" spans="1:9" ht="15.75" customHeight="1">
      <c r="A1" s="187" t="s">
        <v>26</v>
      </c>
      <c r="B1" s="187"/>
      <c r="C1" s="187"/>
      <c r="D1" s="187"/>
      <c r="E1" s="187"/>
      <c r="F1" s="187"/>
      <c r="G1" s="187"/>
      <c r="H1" s="187"/>
      <c r="I1" s="187"/>
    </row>
    <row r="2" spans="1:9" ht="15.75" customHeight="1">
      <c r="A2" s="188" t="s">
        <v>39</v>
      </c>
      <c r="B2" s="188"/>
      <c r="C2" s="188"/>
      <c r="D2" s="188"/>
      <c r="E2" s="188"/>
      <c r="F2" s="188"/>
      <c r="G2" s="188"/>
      <c r="H2" s="188"/>
      <c r="I2" s="188"/>
    </row>
    <row r="3" ht="15.75" thickBot="1"/>
    <row r="4" spans="1:9" ht="15.75" customHeight="1" thickBot="1">
      <c r="A4" s="228" t="s">
        <v>48</v>
      </c>
      <c r="B4" s="346" t="s">
        <v>0</v>
      </c>
      <c r="C4" s="342" t="s">
        <v>1</v>
      </c>
      <c r="D4" s="307"/>
      <c r="E4" s="279"/>
      <c r="F4" s="279"/>
      <c r="G4" s="279"/>
      <c r="H4" s="279"/>
      <c r="I4" s="279"/>
    </row>
    <row r="5" spans="1:9" ht="14.25" customHeight="1" thickBot="1">
      <c r="A5" s="229"/>
      <c r="B5" s="347"/>
      <c r="C5" s="343"/>
      <c r="D5" s="344"/>
      <c r="E5" s="279" t="s">
        <v>7</v>
      </c>
      <c r="F5" s="279"/>
      <c r="G5" s="279"/>
      <c r="H5" s="279"/>
      <c r="I5" s="279"/>
    </row>
    <row r="6" spans="1:9" ht="26.25" customHeight="1" thickBot="1">
      <c r="A6" s="229"/>
      <c r="B6" s="347"/>
      <c r="C6" s="343"/>
      <c r="D6" s="345"/>
      <c r="E6" s="14" t="s">
        <v>8</v>
      </c>
      <c r="F6" s="15" t="s">
        <v>9</v>
      </c>
      <c r="G6" s="124" t="s">
        <v>10</v>
      </c>
      <c r="H6" s="302" t="s">
        <v>11</v>
      </c>
      <c r="I6" s="333" t="s">
        <v>12</v>
      </c>
    </row>
    <row r="7" spans="1:9" ht="15.75" thickBot="1">
      <c r="A7" s="229"/>
      <c r="B7" s="347"/>
      <c r="C7" s="343"/>
      <c r="D7" s="345"/>
      <c r="E7" s="14" t="s">
        <v>46</v>
      </c>
      <c r="F7" s="15" t="s">
        <v>46</v>
      </c>
      <c r="G7" s="71" t="s">
        <v>46</v>
      </c>
      <c r="H7" s="304"/>
      <c r="I7" s="334"/>
    </row>
    <row r="8" spans="1:9" ht="15.75" hidden="1" thickBot="1">
      <c r="A8" s="229"/>
      <c r="B8" s="330" t="s">
        <v>36</v>
      </c>
      <c r="C8" s="331"/>
      <c r="D8" s="331"/>
      <c r="E8" s="29"/>
      <c r="F8" s="24"/>
      <c r="G8" s="72"/>
      <c r="H8" s="39"/>
      <c r="I8" s="38"/>
    </row>
    <row r="9" spans="1:9" ht="15.75">
      <c r="A9" s="229"/>
      <c r="B9" s="200" t="s">
        <v>14</v>
      </c>
      <c r="C9" s="336" t="s">
        <v>15</v>
      </c>
      <c r="D9" s="337"/>
      <c r="E9" s="40">
        <v>3</v>
      </c>
      <c r="F9" s="41">
        <v>3</v>
      </c>
      <c r="G9" s="73">
        <v>3</v>
      </c>
      <c r="H9" s="44">
        <f>SUM(E9:G9)</f>
        <v>9</v>
      </c>
      <c r="I9" s="43">
        <f>SUM(E9:G9)</f>
        <v>9</v>
      </c>
    </row>
    <row r="10" spans="1:9" ht="15.75">
      <c r="A10" s="229"/>
      <c r="B10" s="200"/>
      <c r="C10" s="261" t="s">
        <v>40</v>
      </c>
      <c r="D10" s="268"/>
      <c r="E10" s="45">
        <v>2</v>
      </c>
      <c r="F10" s="46">
        <v>2</v>
      </c>
      <c r="G10" s="74">
        <v>2</v>
      </c>
      <c r="H10" s="49">
        <f aca="true" t="shared" si="0" ref="H10:H18">SUM(E10:G10)</f>
        <v>6</v>
      </c>
      <c r="I10" s="48">
        <f>SUM(E10:G10)</f>
        <v>6</v>
      </c>
    </row>
    <row r="11" spans="1:9" ht="15.75">
      <c r="A11" s="229"/>
      <c r="B11" s="196"/>
      <c r="C11" s="261" t="s">
        <v>16</v>
      </c>
      <c r="D11" s="268"/>
      <c r="E11" s="45">
        <v>2</v>
      </c>
      <c r="F11" s="46">
        <v>2</v>
      </c>
      <c r="G11" s="74">
        <v>2</v>
      </c>
      <c r="H11" s="49">
        <f t="shared" si="0"/>
        <v>6</v>
      </c>
      <c r="I11" s="77">
        <f>SUM(E11:G11)*2-2</f>
        <v>10</v>
      </c>
    </row>
    <row r="12" spans="1:9" ht="15.75">
      <c r="A12" s="229"/>
      <c r="B12" s="2" t="s">
        <v>17</v>
      </c>
      <c r="C12" s="261" t="s">
        <v>17</v>
      </c>
      <c r="D12" s="268"/>
      <c r="E12" s="45">
        <v>4</v>
      </c>
      <c r="F12" s="46">
        <v>4</v>
      </c>
      <c r="G12" s="74">
        <v>4</v>
      </c>
      <c r="H12" s="49">
        <f t="shared" si="0"/>
        <v>12</v>
      </c>
      <c r="I12" s="48">
        <f aca="true" t="shared" si="1" ref="I12:I17">SUM(E12:G12)</f>
        <v>12</v>
      </c>
    </row>
    <row r="13" spans="1:9" ht="15.75">
      <c r="A13" s="229"/>
      <c r="B13" s="2" t="s">
        <v>18</v>
      </c>
      <c r="C13" s="261" t="s">
        <v>19</v>
      </c>
      <c r="D13" s="268"/>
      <c r="E13" s="45">
        <v>2</v>
      </c>
      <c r="F13" s="46">
        <v>2</v>
      </c>
      <c r="G13" s="74">
        <v>2</v>
      </c>
      <c r="H13" s="49">
        <f t="shared" si="0"/>
        <v>6</v>
      </c>
      <c r="I13" s="48">
        <f t="shared" si="1"/>
        <v>6</v>
      </c>
    </row>
    <row r="14" spans="1:9" ht="28.5" customHeight="1">
      <c r="A14" s="229"/>
      <c r="B14" s="195" t="s">
        <v>20</v>
      </c>
      <c r="C14" s="268" t="s">
        <v>30</v>
      </c>
      <c r="D14" s="332"/>
      <c r="E14" s="45">
        <v>1</v>
      </c>
      <c r="F14" s="46">
        <v>1</v>
      </c>
      <c r="G14" s="74">
        <v>1</v>
      </c>
      <c r="H14" s="49">
        <f t="shared" si="0"/>
        <v>3</v>
      </c>
      <c r="I14" s="48">
        <f t="shared" si="1"/>
        <v>3</v>
      </c>
    </row>
    <row r="15" spans="1:9" ht="32.25" customHeight="1">
      <c r="A15" s="229"/>
      <c r="B15" s="196"/>
      <c r="C15" s="268" t="s">
        <v>31</v>
      </c>
      <c r="D15" s="332"/>
      <c r="E15" s="45">
        <v>1</v>
      </c>
      <c r="F15" s="46">
        <v>1</v>
      </c>
      <c r="G15" s="74">
        <v>1</v>
      </c>
      <c r="H15" s="49">
        <f t="shared" si="0"/>
        <v>3</v>
      </c>
      <c r="I15" s="48">
        <f t="shared" si="1"/>
        <v>3</v>
      </c>
    </row>
    <row r="16" spans="1:9" ht="29.25" customHeight="1">
      <c r="A16" s="229"/>
      <c r="B16" s="2" t="s">
        <v>21</v>
      </c>
      <c r="C16" s="268" t="s">
        <v>21</v>
      </c>
      <c r="D16" s="332"/>
      <c r="E16" s="45">
        <v>2</v>
      </c>
      <c r="F16" s="46">
        <v>2</v>
      </c>
      <c r="G16" s="74">
        <v>2</v>
      </c>
      <c r="H16" s="49">
        <f t="shared" si="0"/>
        <v>6</v>
      </c>
      <c r="I16" s="78">
        <f t="shared" si="1"/>
        <v>6</v>
      </c>
    </row>
    <row r="17" spans="1:9" ht="29.25" customHeight="1">
      <c r="A17" s="229"/>
      <c r="B17" s="2" t="s">
        <v>22</v>
      </c>
      <c r="C17" s="261" t="s">
        <v>22</v>
      </c>
      <c r="D17" s="268"/>
      <c r="E17" s="45">
        <v>3</v>
      </c>
      <c r="F17" s="46">
        <v>3</v>
      </c>
      <c r="G17" s="74">
        <v>3</v>
      </c>
      <c r="H17" s="49">
        <f>SUM(E17:G17)</f>
        <v>9</v>
      </c>
      <c r="I17" s="48">
        <f t="shared" si="1"/>
        <v>9</v>
      </c>
    </row>
    <row r="18" spans="1:9" ht="56.25" customHeight="1" thickBot="1">
      <c r="A18" s="229"/>
      <c r="B18" s="6" t="s">
        <v>47</v>
      </c>
      <c r="C18" s="257" t="s">
        <v>34</v>
      </c>
      <c r="D18" s="335"/>
      <c r="E18" s="75">
        <v>1</v>
      </c>
      <c r="F18" s="70">
        <v>1</v>
      </c>
      <c r="G18" s="76">
        <v>1</v>
      </c>
      <c r="H18" s="57">
        <f t="shared" si="0"/>
        <v>3</v>
      </c>
      <c r="I18" s="125">
        <v>4.62</v>
      </c>
    </row>
    <row r="19" spans="1:9" ht="16.5" thickBot="1">
      <c r="A19" s="329"/>
      <c r="B19" s="311" t="s">
        <v>23</v>
      </c>
      <c r="C19" s="312"/>
      <c r="D19" s="313"/>
      <c r="E19" s="53">
        <f>SUM(E9:E18)</f>
        <v>21</v>
      </c>
      <c r="F19" s="54">
        <f>SUM(F9:F18)</f>
        <v>21</v>
      </c>
      <c r="G19" s="55">
        <f>SUM(G9:G18)</f>
        <v>21</v>
      </c>
      <c r="H19" s="181">
        <f aca="true" t="shared" si="2" ref="H19:H25">SUM(E19:G19)</f>
        <v>63</v>
      </c>
      <c r="I19" s="182">
        <f>SUM(I9:I18)</f>
        <v>68.62</v>
      </c>
    </row>
    <row r="20" spans="1:9" ht="29.25" customHeight="1" thickBot="1">
      <c r="A20" s="314" t="s">
        <v>27</v>
      </c>
      <c r="B20" s="315"/>
      <c r="C20" s="315"/>
      <c r="D20" s="316"/>
      <c r="E20" s="63">
        <f>SUM(E21:E23)</f>
        <v>4</v>
      </c>
      <c r="F20" s="64">
        <f>SUM(F21:F23)</f>
        <v>4</v>
      </c>
      <c r="G20" s="65">
        <f>SUM(G21:G23)</f>
        <v>4</v>
      </c>
      <c r="H20" s="183">
        <f>E20+F20+G20</f>
        <v>12</v>
      </c>
      <c r="I20" s="184">
        <f>SUM(I21:I23)</f>
        <v>14</v>
      </c>
    </row>
    <row r="21" spans="1:9" ht="16.5" customHeight="1">
      <c r="A21" s="320" t="s">
        <v>15</v>
      </c>
      <c r="B21" s="321"/>
      <c r="C21" s="321"/>
      <c r="D21" s="321"/>
      <c r="E21" s="61">
        <v>2</v>
      </c>
      <c r="F21" s="41">
        <v>2</v>
      </c>
      <c r="G21" s="42">
        <v>2</v>
      </c>
      <c r="H21" s="43">
        <f t="shared" si="2"/>
        <v>6</v>
      </c>
      <c r="I21" s="43">
        <f>SUM(E21:G21)</f>
        <v>6</v>
      </c>
    </row>
    <row r="22" spans="1:9" ht="16.5" customHeight="1">
      <c r="A22" s="322" t="s">
        <v>40</v>
      </c>
      <c r="B22" s="323"/>
      <c r="C22" s="323"/>
      <c r="D22" s="323"/>
      <c r="E22" s="62">
        <v>1</v>
      </c>
      <c r="F22" s="46">
        <v>1</v>
      </c>
      <c r="G22" s="47">
        <v>1</v>
      </c>
      <c r="H22" s="48">
        <f t="shared" si="2"/>
        <v>3</v>
      </c>
      <c r="I22" s="48">
        <f>SUM(E22:G22)</f>
        <v>3</v>
      </c>
    </row>
    <row r="23" spans="1:9" ht="16.5" customHeight="1" thickBot="1">
      <c r="A23" s="324" t="s">
        <v>25</v>
      </c>
      <c r="B23" s="325"/>
      <c r="C23" s="325"/>
      <c r="D23" s="325"/>
      <c r="E23" s="69">
        <v>1</v>
      </c>
      <c r="F23" s="50">
        <v>1</v>
      </c>
      <c r="G23" s="51">
        <v>1</v>
      </c>
      <c r="H23" s="52">
        <f t="shared" si="2"/>
        <v>3</v>
      </c>
      <c r="I23" s="121">
        <f>SUM(E23:G23)*2-1</f>
        <v>5</v>
      </c>
    </row>
    <row r="24" spans="1:9" ht="26.25" customHeight="1" thickBot="1">
      <c r="A24" s="317" t="s">
        <v>45</v>
      </c>
      <c r="B24" s="318"/>
      <c r="C24" s="318"/>
      <c r="D24" s="319"/>
      <c r="E24" s="66">
        <f>SUM(E25:E25)</f>
        <v>1</v>
      </c>
      <c r="F24" s="67">
        <f>SUM(F25:F25)</f>
        <v>1</v>
      </c>
      <c r="G24" s="68">
        <f>SUM(G25:G25)</f>
        <v>1</v>
      </c>
      <c r="H24" s="56">
        <f>SUM(E24:G24)</f>
        <v>3</v>
      </c>
      <c r="I24" s="56">
        <f>SUM(I25:I25)</f>
        <v>3</v>
      </c>
    </row>
    <row r="25" spans="1:9" ht="16.5" thickBot="1">
      <c r="A25" s="326" t="s">
        <v>41</v>
      </c>
      <c r="B25" s="327"/>
      <c r="C25" s="327"/>
      <c r="D25" s="328"/>
      <c r="E25" s="58">
        <v>1</v>
      </c>
      <c r="F25" s="59">
        <v>1</v>
      </c>
      <c r="G25" s="60">
        <v>1</v>
      </c>
      <c r="H25" s="43">
        <f t="shared" si="2"/>
        <v>3</v>
      </c>
      <c r="I25" s="43">
        <f>SUM(E25:G25)</f>
        <v>3</v>
      </c>
    </row>
    <row r="26" spans="1:9" ht="29.25" customHeight="1">
      <c r="A26" s="270" t="s">
        <v>29</v>
      </c>
      <c r="B26" s="271"/>
      <c r="C26" s="271"/>
      <c r="D26" s="271"/>
      <c r="E26" s="112">
        <v>26</v>
      </c>
      <c r="F26" s="79">
        <v>26</v>
      </c>
      <c r="G26" s="113">
        <v>26</v>
      </c>
      <c r="H26" s="118"/>
      <c r="I26" s="126"/>
    </row>
    <row r="27" spans="1:9" ht="29.25" customHeight="1">
      <c r="A27" s="338" t="s">
        <v>49</v>
      </c>
      <c r="B27" s="339"/>
      <c r="C27" s="339"/>
      <c r="D27" s="339"/>
      <c r="E27" s="114">
        <f>E19+E20+E24</f>
        <v>26</v>
      </c>
      <c r="F27" s="80">
        <f>F19+F20+F24</f>
        <v>26</v>
      </c>
      <c r="G27" s="115">
        <f>G19+G20+G24</f>
        <v>26</v>
      </c>
      <c r="H27" s="119">
        <f>SUM(E27:G27)</f>
        <v>78</v>
      </c>
      <c r="I27" s="127"/>
    </row>
    <row r="28" spans="1:9" ht="29.25" customHeight="1" thickBot="1">
      <c r="A28" s="340" t="s">
        <v>3</v>
      </c>
      <c r="B28" s="341"/>
      <c r="C28" s="341"/>
      <c r="D28" s="341"/>
      <c r="E28" s="116">
        <f>E27+3</f>
        <v>29</v>
      </c>
      <c r="F28" s="111">
        <f>F27+3</f>
        <v>29</v>
      </c>
      <c r="G28" s="117">
        <f>G27</f>
        <v>26</v>
      </c>
      <c r="H28" s="120"/>
      <c r="I28" s="180">
        <f>I19+I20+I24</f>
        <v>85.62</v>
      </c>
    </row>
  </sheetData>
  <sheetProtection/>
  <mergeCells count="32">
    <mergeCell ref="A27:D27"/>
    <mergeCell ref="A28:D28"/>
    <mergeCell ref="A1:I1"/>
    <mergeCell ref="A2:I2"/>
    <mergeCell ref="E4:I4"/>
    <mergeCell ref="E5:I5"/>
    <mergeCell ref="C4:D7"/>
    <mergeCell ref="B4:B7"/>
    <mergeCell ref="H6:H7"/>
    <mergeCell ref="I6:I7"/>
    <mergeCell ref="C18:D18"/>
    <mergeCell ref="C9:D9"/>
    <mergeCell ref="C10:D10"/>
    <mergeCell ref="C11:D11"/>
    <mergeCell ref="C16:D16"/>
    <mergeCell ref="C13:D13"/>
    <mergeCell ref="B9:B11"/>
    <mergeCell ref="B14:B15"/>
    <mergeCell ref="C17:D17"/>
    <mergeCell ref="C12:D12"/>
    <mergeCell ref="C14:D14"/>
    <mergeCell ref="C15:D15"/>
    <mergeCell ref="B19:D19"/>
    <mergeCell ref="A26:D26"/>
    <mergeCell ref="A20:D20"/>
    <mergeCell ref="A24:D24"/>
    <mergeCell ref="A21:D21"/>
    <mergeCell ref="A22:D22"/>
    <mergeCell ref="A23:D23"/>
    <mergeCell ref="A25:D25"/>
    <mergeCell ref="A4:A19"/>
    <mergeCell ref="B8:D8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Администрация</cp:lastModifiedBy>
  <cp:lastPrinted>2013-09-06T04:50:13Z</cp:lastPrinted>
  <dcterms:created xsi:type="dcterms:W3CDTF">2012-05-27T04:59:38Z</dcterms:created>
  <dcterms:modified xsi:type="dcterms:W3CDTF">2015-11-03T03:21:19Z</dcterms:modified>
  <cp:category/>
  <cp:version/>
  <cp:contentType/>
  <cp:contentStatus/>
</cp:coreProperties>
</file>